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05BB4BDC-A90F-40CE-9274-1991CB562719}" xr6:coauthVersionLast="47" xr6:coauthVersionMax="47" xr10:uidLastSave="{00000000-0000-0000-0000-000000000000}"/>
  <bookViews>
    <workbookView xWindow="-120" yWindow="-120" windowWidth="29040" windowHeight="15840" activeTab="2" xr2:uid="{59A132F1-8C9B-4632-BA76-14CC81D21AB6}"/>
  </bookViews>
  <sheets>
    <sheet name="Sheet1" sheetId="1" r:id="rId1"/>
    <sheet name="FINAL" sheetId="2" r:id="rId2"/>
    <sheet name="فروردین ماه " sheetId="3" r:id="rId3"/>
    <sheet name="اردیبهشت " sheetId="4" r:id="rId4"/>
    <sheet name="خرداد ماه " sheetId="5" r:id="rId5"/>
    <sheet name="تیر ماه " sheetId="6" r:id="rId6"/>
  </sheets>
  <definedNames>
    <definedName name="_xlnm.Print_Area" localSheetId="1">FINAL!$A$1:$S$23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3" l="1"/>
  <c r="Z12" i="3"/>
  <c r="Y18" i="3"/>
  <c r="Y16" i="3"/>
  <c r="S12" i="2"/>
  <c r="S10" i="2"/>
  <c r="S8" i="2"/>
  <c r="S14" i="6"/>
  <c r="S10" i="6"/>
  <c r="S8" i="6"/>
  <c r="M8" i="6"/>
  <c r="O12" i="6" s="1"/>
  <c r="S12" i="6" s="1"/>
  <c r="K8" i="6"/>
  <c r="I8" i="6"/>
  <c r="S10" i="5"/>
  <c r="S8" i="5"/>
  <c r="M8" i="5"/>
  <c r="O12" i="5" s="1"/>
  <c r="S12" i="5" s="1"/>
  <c r="S14" i="5" s="1"/>
  <c r="S20" i="5" s="1"/>
  <c r="K8" i="5"/>
  <c r="I8" i="5"/>
  <c r="S10" i="4"/>
  <c r="S8" i="4"/>
  <c r="M8" i="4"/>
  <c r="O12" i="4" s="1"/>
  <c r="S12" i="4" s="1"/>
  <c r="I8" i="4"/>
  <c r="K8" i="4" s="1"/>
  <c r="S10" i="3"/>
  <c r="S8" i="3"/>
  <c r="I8" i="3"/>
  <c r="I8" i="2"/>
  <c r="M8" i="2" s="1"/>
  <c r="O12" i="2" s="1"/>
  <c r="D5" i="1"/>
  <c r="E5" i="1" s="1"/>
  <c r="D6" i="1"/>
  <c r="D7" i="1"/>
  <c r="D3" i="1"/>
  <c r="C5" i="1" s="1"/>
  <c r="G23" i="1"/>
  <c r="G26" i="1" s="1"/>
  <c r="S20" i="6" l="1"/>
  <c r="S16" i="6"/>
  <c r="S18" i="6" s="1"/>
  <c r="S16" i="5"/>
  <c r="S18" i="5" s="1"/>
  <c r="S14" i="4"/>
  <c r="K8" i="3"/>
  <c r="M8" i="3"/>
  <c r="O12" i="3" s="1"/>
  <c r="S12" i="3" s="1"/>
  <c r="S14" i="3" s="1"/>
  <c r="S20" i="3" s="1"/>
  <c r="K8" i="2"/>
  <c r="H5" i="1"/>
  <c r="E24" i="1"/>
  <c r="E25" i="1"/>
  <c r="G17" i="1"/>
  <c r="G20" i="1" s="1"/>
  <c r="S20" i="4" l="1"/>
  <c r="S16" i="4"/>
  <c r="S18" i="4" s="1"/>
  <c r="S16" i="3"/>
  <c r="S18" i="3" s="1"/>
  <c r="S14" i="2"/>
  <c r="E26" i="1"/>
  <c r="S16" i="2" l="1"/>
  <c r="S18" i="2" s="1"/>
  <c r="S20" i="2"/>
  <c r="H8" i="1"/>
  <c r="C12" i="1" s="1"/>
  <c r="E8" i="1"/>
  <c r="C13" i="1" s="1"/>
  <c r="E19" i="1" l="1"/>
  <c r="E13" i="1"/>
  <c r="G13" i="1" s="1"/>
  <c r="J13" i="1" s="1"/>
  <c r="E18" i="1"/>
  <c r="E12" i="1"/>
  <c r="G12" i="1" s="1"/>
  <c r="J12" i="1" s="1"/>
  <c r="E20" i="1" l="1"/>
</calcChain>
</file>

<file path=xl/sharedStrings.xml><?xml version="1.0" encoding="utf-8"?>
<sst xmlns="http://schemas.openxmlformats.org/spreadsheetml/2006/main" count="161" uniqueCount="58">
  <si>
    <t>مالیات بر درآمد اجاره اشخاص حقیقی</t>
  </si>
  <si>
    <t>موجر:شخص حقیقی / مستاجر: شخص حقوقی</t>
  </si>
  <si>
    <t>دانگ</t>
  </si>
  <si>
    <t>مالکیت:</t>
  </si>
  <si>
    <t>نفر</t>
  </si>
  <si>
    <t>تعداد اشخاص حقیقی:</t>
  </si>
  <si>
    <t>ردیف</t>
  </si>
  <si>
    <t>درآمد اجاره مشمول مالیات پس از کسر %25 استهلاکات و تعهدات مالک</t>
  </si>
  <si>
    <t>نرخ ماده 131</t>
  </si>
  <si>
    <t>مالیات تکلیفی پرداختنی</t>
  </si>
  <si>
    <t>اجاره پرداختنی</t>
  </si>
  <si>
    <t>روش غیر استاندارد پرداخت ماهانه</t>
  </si>
  <si>
    <t>رند کردن عدد</t>
  </si>
  <si>
    <t>یکساله</t>
  </si>
  <si>
    <t>اختلاف با جدول بالا</t>
  </si>
  <si>
    <t>اجاره</t>
  </si>
  <si>
    <r>
      <rPr>
        <sz val="12"/>
        <color rgb="FF000000"/>
        <rFont val="Calibri"/>
        <family val="2"/>
      </rPr>
      <t>÷</t>
    </r>
    <r>
      <rPr>
        <sz val="12"/>
        <color rgb="FF000000"/>
        <rFont val="B Mitra"/>
        <charset val="178"/>
      </rPr>
      <t xml:space="preserve"> 12 =         </t>
    </r>
  </si>
  <si>
    <t>مالیات</t>
  </si>
  <si>
    <t>سند حسابداری یکساله</t>
  </si>
  <si>
    <t>هزینه اجاره</t>
  </si>
  <si>
    <t>بستانکاران - موجر</t>
  </si>
  <si>
    <t>بستانکاران - دارائی</t>
  </si>
  <si>
    <t>سند حسابداری فروردین</t>
  </si>
  <si>
    <t>مبلغ اجاره سالانه  (ریال)</t>
  </si>
  <si>
    <t>سال</t>
  </si>
  <si>
    <t>مالیات بر درآمد اجاره ماده 131 ق.م.م از 1402/01/01 لغایت 1402/12/29</t>
  </si>
  <si>
    <t>سقف محاسبات</t>
  </si>
  <si>
    <t>مالیات اجاره</t>
  </si>
  <si>
    <t>درآمد اجاره مشمول معاف از مالیات (25%)</t>
  </si>
  <si>
    <t>درآمد اجاره مشمول مالیات  (75%)</t>
  </si>
  <si>
    <t>اجاره ماهانه</t>
  </si>
  <si>
    <t>ماه اجاره</t>
  </si>
  <si>
    <t>اجاره سالانه</t>
  </si>
  <si>
    <t>خالص اجاره قابل پرداخت از 1402/01/01 لغایت 1402/12/29</t>
  </si>
  <si>
    <t>مالیات بر درآمد اجاره ماده 131 ق.م.م به ازای هر ماه</t>
  </si>
  <si>
    <t>خالص اجاره قابل پرداخت به ازای هرماه</t>
  </si>
  <si>
    <t xml:space="preserve">موجر : </t>
  </si>
  <si>
    <t xml:space="preserve">فرهاد حجاری زاده </t>
  </si>
  <si>
    <t xml:space="preserve">مستاجر: </t>
  </si>
  <si>
    <t>شرکت پالایش میعانات گازی آدیش جنوبی</t>
  </si>
  <si>
    <t>آدرس ملک :</t>
  </si>
  <si>
    <t>شماره قرارداد :</t>
  </si>
  <si>
    <t>کد رهگیری :</t>
  </si>
  <si>
    <t>مالیات بر درآمد اجاره سال 1402</t>
  </si>
  <si>
    <t>تهیه کننده : مهدی روحی</t>
  </si>
  <si>
    <t>تائید کننده :</t>
  </si>
  <si>
    <t>2071016911126</t>
  </si>
  <si>
    <t>تهران-خیابان ولیعصر-روبروی جام جم -کوچه پایور (پروین) پلاک 21</t>
  </si>
  <si>
    <t>مالیات بر درآمد اجاره ماده 131 ق.م.م فروردین ماه 1402</t>
  </si>
  <si>
    <t>خالص اجاره قابل پرداخت فروردین ماه 1402</t>
  </si>
  <si>
    <t>خالص اجاره قابل پرداخت اردیبهشت ماه 1402</t>
  </si>
  <si>
    <t>مالیات بر درآمد اجاره ماده 131 ق.م.م  اردیبهشت ماه 1402</t>
  </si>
  <si>
    <t>خالص اجاره قابل پرداخت خرداد  ماه 1402</t>
  </si>
  <si>
    <t>مالیات بر درآمد اجاره ماده 131 ق.م.م خرداد  ماه 1402</t>
  </si>
  <si>
    <t>خالص اجاره قابل پرداخت  تیر   ماه 1402</t>
  </si>
  <si>
    <t>مالیات بر درآمد اجاره ماده 131 ق.م.م  تیر   ماه 1402</t>
  </si>
  <si>
    <t>کارمزد</t>
  </si>
  <si>
    <t>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</si>
</sst>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_-* #,##0\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B Mitra"/>
      <charset val="178"/>
    </font>
    <font>
      <sz val="12"/>
      <color theme="1"/>
      <name val="B Nazanin"/>
      <charset val="178"/>
    </font>
    <font>
      <sz val="12"/>
      <color theme="1"/>
      <name val="B Mitra"/>
      <charset val="178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sz val="12"/>
      <color rgb="FF0033CC"/>
      <name val="B Mitra"/>
      <charset val="178"/>
    </font>
    <font>
      <sz val="12"/>
      <color rgb="FF000000"/>
      <name val="Calibri"/>
      <family val="2"/>
    </font>
    <font>
      <sz val="12"/>
      <color rgb="FF000000"/>
      <name val="B Mitra"/>
      <family val="2"/>
      <charset val="178"/>
    </font>
    <font>
      <b/>
      <sz val="12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11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1"/>
      <color theme="0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sz val="8"/>
      <name val="Calibri"/>
      <family val="2"/>
      <scheme val="minor"/>
    </font>
    <font>
      <b/>
      <sz val="10"/>
      <color rgb="FF000000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7" fontId="5" fillId="2" borderId="1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7" fontId="5" fillId="0" borderId="1" xfId="1" applyNumberFormat="1" applyFont="1" applyBorder="1" applyAlignment="1">
      <alignment horizontal="center" vertical="center"/>
    </xf>
    <xf numFmtId="37" fontId="5" fillId="0" borderId="2" xfId="1" applyNumberFormat="1" applyFont="1" applyBorder="1" applyAlignment="1">
      <alignment horizontal="center" vertical="center"/>
    </xf>
    <xf numFmtId="37" fontId="5" fillId="0" borderId="3" xfId="1" applyNumberFormat="1" applyFont="1" applyBorder="1" applyAlignment="1">
      <alignment horizontal="center" vertical="center"/>
    </xf>
    <xf numFmtId="37" fontId="5" fillId="0" borderId="4" xfId="1" applyNumberFormat="1" applyFont="1" applyBorder="1" applyAlignment="1">
      <alignment horizontal="center" vertical="center"/>
    </xf>
    <xf numFmtId="38" fontId="5" fillId="0" borderId="2" xfId="1" applyNumberFormat="1" applyFont="1" applyBorder="1" applyAlignment="1">
      <alignment horizontal="center" vertical="center"/>
    </xf>
    <xf numFmtId="38" fontId="5" fillId="0" borderId="3" xfId="1" applyNumberFormat="1" applyFont="1" applyBorder="1" applyAlignment="1">
      <alignment horizontal="center" vertical="center"/>
    </xf>
    <xf numFmtId="38" fontId="5" fillId="0" borderId="4" xfId="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7" fontId="5" fillId="0" borderId="0" xfId="1" applyNumberFormat="1" applyFont="1" applyBorder="1" applyAlignment="1">
      <alignment horizontal="center" vertical="center"/>
    </xf>
    <xf numFmtId="38" fontId="5" fillId="0" borderId="0" xfId="1" applyNumberFormat="1" applyFont="1" applyBorder="1" applyAlignment="1">
      <alignment horizontal="center" vertical="center"/>
    </xf>
    <xf numFmtId="38" fontId="5" fillId="0" borderId="1" xfId="1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9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38" fontId="5" fillId="0" borderId="11" xfId="0" applyNumberFormat="1" applyFont="1" applyBorder="1" applyAlignment="1">
      <alignment horizontal="center" vertical="center"/>
    </xf>
    <xf numFmtId="37" fontId="5" fillId="0" borderId="12" xfId="1" applyNumberFormat="1" applyFont="1" applyBorder="1" applyAlignment="1">
      <alignment horizontal="center" vertical="center"/>
    </xf>
    <xf numFmtId="38" fontId="5" fillId="0" borderId="10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37" fontId="9" fillId="0" borderId="7" xfId="1" applyNumberFormat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3" fontId="15" fillId="0" borderId="0" xfId="1" applyNumberFormat="1" applyFont="1" applyBorder="1" applyAlignment="1">
      <alignment horizontal="center" vertical="center"/>
    </xf>
    <xf numFmtId="37" fontId="15" fillId="0" borderId="0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3" fontId="16" fillId="0" borderId="0" xfId="1" applyNumberFormat="1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3" fontId="17" fillId="4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7" fontId="15" fillId="0" borderId="0" xfId="1" applyNumberFormat="1" applyFont="1" applyFill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4" fontId="15" fillId="0" borderId="0" xfId="1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 wrapText="1"/>
    </xf>
    <xf numFmtId="3" fontId="15" fillId="0" borderId="0" xfId="1" applyNumberFormat="1" applyFont="1" applyFill="1" applyBorder="1" applyAlignment="1">
      <alignment horizontal="center" vertical="center"/>
    </xf>
    <xf numFmtId="3" fontId="16" fillId="0" borderId="0" xfId="1" applyNumberFormat="1" applyFont="1" applyFill="1" applyBorder="1" applyAlignment="1">
      <alignment horizontal="center" vertical="center"/>
    </xf>
    <xf numFmtId="3" fontId="11" fillId="0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9" fontId="12" fillId="0" borderId="0" xfId="2" applyFont="1" applyBorder="1" applyAlignment="1">
      <alignment horizontal="center" vertical="center"/>
    </xf>
    <xf numFmtId="9" fontId="12" fillId="0" borderId="0" xfId="2" applyFont="1" applyFill="1" applyBorder="1" applyAlignment="1">
      <alignment horizontal="center" vertical="center"/>
    </xf>
    <xf numFmtId="3" fontId="12" fillId="5" borderId="0" xfId="1" applyNumberFormat="1" applyFont="1" applyFill="1" applyBorder="1" applyAlignment="1">
      <alignment horizontal="center" vertical="center"/>
    </xf>
    <xf numFmtId="9" fontId="12" fillId="5" borderId="0" xfId="2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3" fontId="19" fillId="5" borderId="0" xfId="1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37" fontId="16" fillId="0" borderId="0" xfId="1" applyNumberFormat="1" applyFont="1" applyBorder="1" applyAlignment="1">
      <alignment horizontal="center" vertical="center"/>
    </xf>
    <xf numFmtId="37" fontId="16" fillId="0" borderId="0" xfId="1" applyNumberFormat="1" applyFont="1" applyFill="1" applyBorder="1" applyAlignment="1">
      <alignment horizontal="center" vertical="center"/>
    </xf>
    <xf numFmtId="3" fontId="19" fillId="5" borderId="14" xfId="1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6" xfId="1" applyNumberFormat="1" applyFont="1" applyBorder="1" applyAlignment="1">
      <alignment horizontal="center" vertical="center"/>
    </xf>
    <xf numFmtId="3" fontId="15" fillId="0" borderId="16" xfId="1" applyNumberFormat="1" applyFont="1" applyFill="1" applyBorder="1" applyAlignment="1">
      <alignment horizontal="center" vertical="center"/>
    </xf>
    <xf numFmtId="37" fontId="15" fillId="0" borderId="16" xfId="1" applyNumberFormat="1" applyFont="1" applyBorder="1" applyAlignment="1">
      <alignment horizontal="center" vertical="center"/>
    </xf>
    <xf numFmtId="37" fontId="15" fillId="0" borderId="16" xfId="1" applyNumberFormat="1" applyFont="1" applyFill="1" applyBorder="1" applyAlignment="1">
      <alignment horizontal="center" vertical="center"/>
    </xf>
    <xf numFmtId="3" fontId="15" fillId="0" borderId="17" xfId="1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3" fontId="16" fillId="0" borderId="19" xfId="1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3" fontId="15" fillId="0" borderId="21" xfId="1" applyNumberFormat="1" applyFont="1" applyBorder="1" applyAlignment="1">
      <alignment horizontal="center" vertical="center"/>
    </xf>
    <xf numFmtId="3" fontId="15" fillId="0" borderId="21" xfId="1" applyNumberFormat="1" applyFont="1" applyFill="1" applyBorder="1" applyAlignment="1">
      <alignment horizontal="center" vertical="center"/>
    </xf>
    <xf numFmtId="37" fontId="15" fillId="0" borderId="21" xfId="1" applyNumberFormat="1" applyFont="1" applyBorder="1" applyAlignment="1">
      <alignment horizontal="center" vertical="center"/>
    </xf>
    <xf numFmtId="37" fontId="15" fillId="0" borderId="21" xfId="1" applyNumberFormat="1" applyFont="1" applyFill="1" applyBorder="1" applyAlignment="1">
      <alignment horizontal="center" vertical="center"/>
    </xf>
    <xf numFmtId="3" fontId="15" fillId="0" borderId="22" xfId="1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3" fontId="15" fillId="0" borderId="19" xfId="1" applyNumberFormat="1" applyFont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3" fontId="17" fillId="4" borderId="16" xfId="0" applyNumberFormat="1" applyFont="1" applyFill="1" applyBorder="1" applyAlignment="1">
      <alignment horizontal="center" vertical="center" wrapText="1"/>
    </xf>
    <xf numFmtId="3" fontId="17" fillId="0" borderId="16" xfId="0" applyNumberFormat="1" applyFont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3" fontId="17" fillId="4" borderId="17" xfId="0" applyNumberFormat="1" applyFont="1" applyFill="1" applyBorder="1" applyAlignment="1">
      <alignment horizontal="center" vertical="center" wrapText="1"/>
    </xf>
    <xf numFmtId="3" fontId="12" fillId="5" borderId="19" xfId="1" applyNumberFormat="1" applyFont="1" applyFill="1" applyBorder="1" applyAlignment="1">
      <alignment horizontal="center" vertical="center"/>
    </xf>
    <xf numFmtId="3" fontId="12" fillId="0" borderId="19" xfId="1" applyNumberFormat="1" applyFont="1" applyBorder="1" applyAlignment="1">
      <alignment horizontal="center" vertical="center"/>
    </xf>
    <xf numFmtId="3" fontId="19" fillId="5" borderId="23" xfId="1" applyNumberFormat="1" applyFont="1" applyFill="1" applyBorder="1" applyAlignment="1">
      <alignment horizontal="center" vertical="center"/>
    </xf>
    <xf numFmtId="3" fontId="11" fillId="0" borderId="19" xfId="1" applyNumberFormat="1" applyFont="1" applyBorder="1" applyAlignment="1">
      <alignment horizontal="center" vertical="center"/>
    </xf>
    <xf numFmtId="3" fontId="19" fillId="5" borderId="19" xfId="1" applyNumberFormat="1" applyFont="1" applyFill="1" applyBorder="1" applyAlignment="1">
      <alignment horizontal="center" vertical="center"/>
    </xf>
    <xf numFmtId="3" fontId="19" fillId="5" borderId="22" xfId="1" applyNumberFormat="1" applyFont="1" applyFill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right" vertical="center"/>
    </xf>
    <xf numFmtId="37" fontId="5" fillId="0" borderId="2" xfId="1" applyNumberFormat="1" applyFont="1" applyBorder="1" applyAlignment="1">
      <alignment horizontal="center" vertical="center"/>
    </xf>
    <xf numFmtId="37" fontId="5" fillId="0" borderId="4" xfId="1" applyNumberFormat="1" applyFont="1" applyBorder="1" applyAlignment="1">
      <alignment horizontal="center" vertical="center"/>
    </xf>
    <xf numFmtId="37" fontId="5" fillId="0" borderId="3" xfId="1" applyNumberFormat="1" applyFont="1" applyBorder="1" applyAlignment="1">
      <alignment horizontal="center" vertical="center"/>
    </xf>
    <xf numFmtId="38" fontId="5" fillId="0" borderId="2" xfId="1" applyNumberFormat="1" applyFont="1" applyBorder="1" applyAlignment="1">
      <alignment horizontal="center" vertical="center"/>
    </xf>
    <xf numFmtId="38" fontId="5" fillId="0" borderId="3" xfId="1" applyNumberFormat="1" applyFont="1" applyBorder="1" applyAlignment="1">
      <alignment horizontal="center" vertical="center"/>
    </xf>
    <xf numFmtId="38" fontId="5" fillId="0" borderId="4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7" fontId="5" fillId="0" borderId="6" xfId="1" applyNumberFormat="1" applyFont="1" applyBorder="1" applyAlignment="1">
      <alignment horizontal="center" vertical="center"/>
    </xf>
    <xf numFmtId="37" fontId="5" fillId="0" borderId="8" xfId="1" applyNumberFormat="1" applyFont="1" applyBorder="1" applyAlignment="1">
      <alignment horizontal="center" vertical="center"/>
    </xf>
    <xf numFmtId="37" fontId="5" fillId="0" borderId="7" xfId="1" applyNumberFormat="1" applyFont="1" applyBorder="1" applyAlignment="1">
      <alignment horizontal="center" vertical="center"/>
    </xf>
    <xf numFmtId="37" fontId="5" fillId="0" borderId="11" xfId="1" applyNumberFormat="1" applyFont="1" applyBorder="1" applyAlignment="1">
      <alignment horizontal="center" vertical="center"/>
    </xf>
    <xf numFmtId="37" fontId="5" fillId="0" borderId="13" xfId="1" applyNumberFormat="1" applyFont="1" applyBorder="1" applyAlignment="1">
      <alignment horizontal="center" vertical="center"/>
    </xf>
    <xf numFmtId="37" fontId="5" fillId="0" borderId="12" xfId="1" applyNumberFormat="1" applyFont="1" applyBorder="1" applyAlignment="1">
      <alignment horizontal="center" vertical="center"/>
    </xf>
    <xf numFmtId="37" fontId="5" fillId="3" borderId="2" xfId="1" applyNumberFormat="1" applyFont="1" applyFill="1" applyBorder="1" applyAlignment="1">
      <alignment horizontal="center" vertical="center"/>
    </xf>
    <xf numFmtId="37" fontId="5" fillId="3" borderId="3" xfId="1" applyNumberFormat="1" applyFont="1" applyFill="1" applyBorder="1" applyAlignment="1">
      <alignment horizontal="center" vertical="center"/>
    </xf>
    <xf numFmtId="37" fontId="5" fillId="3" borderId="4" xfId="1" applyNumberFormat="1" applyFont="1" applyFill="1" applyBorder="1" applyAlignment="1">
      <alignment horizontal="center" vertical="center"/>
    </xf>
    <xf numFmtId="38" fontId="5" fillId="3" borderId="2" xfId="1" applyNumberFormat="1" applyFont="1" applyFill="1" applyBorder="1" applyAlignment="1">
      <alignment horizontal="center" vertical="center"/>
    </xf>
    <xf numFmtId="38" fontId="5" fillId="3" borderId="3" xfId="1" applyNumberFormat="1" applyFont="1" applyFill="1" applyBorder="1" applyAlignment="1">
      <alignment horizontal="center" vertical="center"/>
    </xf>
    <xf numFmtId="38" fontId="5" fillId="3" borderId="4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7" fontId="5" fillId="0" borderId="0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3" fontId="11" fillId="5" borderId="0" xfId="1" applyNumberFormat="1" applyFont="1" applyFill="1" applyBorder="1" applyAlignment="1">
      <alignment horizontal="center" vertical="center"/>
    </xf>
    <xf numFmtId="49" fontId="18" fillId="5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3" fontId="3" fillId="5" borderId="0" xfId="0" applyNumberFormat="1" applyFont="1" applyFill="1" applyAlignment="1">
      <alignment horizontal="center" vertical="center"/>
    </xf>
    <xf numFmtId="49" fontId="18" fillId="5" borderId="18" xfId="0" applyNumberFormat="1" applyFont="1" applyFill="1" applyBorder="1" applyAlignment="1">
      <alignment horizontal="center" vertical="center"/>
    </xf>
    <xf numFmtId="49" fontId="18" fillId="5" borderId="20" xfId="0" applyNumberFormat="1" applyFont="1" applyFill="1" applyBorder="1" applyAlignment="1">
      <alignment horizontal="center" vertical="center"/>
    </xf>
    <xf numFmtId="49" fontId="18" fillId="5" borderId="21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right" vertical="center"/>
    </xf>
    <xf numFmtId="49" fontId="13" fillId="0" borderId="19" xfId="0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92BD-5DED-4D9C-967A-082CB7F589F0}">
  <dimension ref="A1:W72"/>
  <sheetViews>
    <sheetView rightToLeft="1" workbookViewId="0">
      <selection activeCell="U6" sqref="U6"/>
    </sheetView>
  </sheetViews>
  <sheetFormatPr defaultColWidth="9" defaultRowHeight="18.75" x14ac:dyDescent="0.25"/>
  <cols>
    <col min="1" max="1" width="5" style="1" customWidth="1"/>
    <col min="2" max="2" width="8.42578125" style="1" customWidth="1"/>
    <col min="3" max="3" width="17.85546875" style="1" customWidth="1"/>
    <col min="4" max="4" width="30.7109375" style="1" customWidth="1"/>
    <col min="5" max="5" width="9.140625" style="1" customWidth="1"/>
    <col min="6" max="6" width="13.5703125" style="1" customWidth="1"/>
    <col min="7" max="7" width="6.42578125" style="1" bestFit="1" customWidth="1"/>
    <col min="8" max="8" width="4.85546875" style="1" customWidth="1"/>
    <col min="9" max="9" width="5.42578125" style="1" customWidth="1"/>
    <col min="10" max="10" width="17.85546875" style="1" customWidth="1"/>
    <col min="11" max="11" width="4.140625" style="1" customWidth="1"/>
    <col min="12" max="13" width="9" style="1"/>
    <col min="14" max="14" width="13.7109375" style="1" bestFit="1" customWidth="1"/>
    <col min="15" max="15" width="15.140625" style="1" bestFit="1" customWidth="1"/>
    <col min="16" max="16" width="26.85546875" style="1" customWidth="1"/>
    <col min="17" max="17" width="14.5703125" style="1" bestFit="1" customWidth="1"/>
    <col min="18" max="18" width="16" style="1" bestFit="1" customWidth="1"/>
    <col min="19" max="19" width="15" style="1" bestFit="1" customWidth="1"/>
    <col min="20" max="16384" width="9" style="1"/>
  </cols>
  <sheetData>
    <row r="1" spans="1:23" ht="27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R1" s="2"/>
      <c r="S1" s="2"/>
      <c r="T1" s="2"/>
      <c r="U1" s="2"/>
    </row>
    <row r="2" spans="1:23" ht="27" customHeight="1" x14ac:dyDescent="0.25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1"/>
      <c r="R2" s="2"/>
      <c r="S2" s="2"/>
      <c r="T2" s="2"/>
      <c r="U2" s="2"/>
    </row>
    <row r="3" spans="1:23" ht="27" customHeight="1" x14ac:dyDescent="0.25">
      <c r="A3" s="142" t="s">
        <v>23</v>
      </c>
      <c r="B3" s="143"/>
      <c r="C3" s="144"/>
      <c r="D3" s="3">
        <f>3500000000*12</f>
        <v>42000000000</v>
      </c>
      <c r="E3" s="4" t="s">
        <v>2</v>
      </c>
      <c r="F3" s="5">
        <v>6</v>
      </c>
      <c r="G3" s="6" t="s">
        <v>3</v>
      </c>
      <c r="H3" s="4" t="s">
        <v>4</v>
      </c>
      <c r="I3" s="5">
        <v>1</v>
      </c>
      <c r="J3" s="7" t="s">
        <v>5</v>
      </c>
      <c r="R3" s="2"/>
      <c r="S3" s="2"/>
      <c r="T3" s="2"/>
      <c r="U3" s="2"/>
    </row>
    <row r="4" spans="1:23" ht="52.5" customHeight="1" x14ac:dyDescent="0.25">
      <c r="A4" s="8" t="s">
        <v>6</v>
      </c>
      <c r="B4" s="8" t="s">
        <v>24</v>
      </c>
      <c r="C4" s="9" t="s">
        <v>7</v>
      </c>
      <c r="D4" s="8" t="s">
        <v>8</v>
      </c>
      <c r="E4" s="145" t="s">
        <v>9</v>
      </c>
      <c r="F4" s="146"/>
      <c r="G4" s="147"/>
      <c r="H4" s="145" t="s">
        <v>10</v>
      </c>
      <c r="I4" s="146"/>
      <c r="J4" s="147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10">
        <v>1</v>
      </c>
      <c r="B5" s="149">
        <v>1402</v>
      </c>
      <c r="C5" s="128">
        <f>D3*75%</f>
        <v>31500000000</v>
      </c>
      <c r="D5" s="11">
        <f>(500000000*15%)</f>
        <v>75000000</v>
      </c>
      <c r="E5" s="117">
        <f>D5</f>
        <v>75000000</v>
      </c>
      <c r="F5" s="119"/>
      <c r="G5" s="118"/>
      <c r="H5" s="120">
        <f>C5-E5</f>
        <v>31425000000</v>
      </c>
      <c r="I5" s="121"/>
      <c r="J5" s="12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1">
        <v>2</v>
      </c>
      <c r="B6" s="150"/>
      <c r="C6" s="148"/>
      <c r="D6" s="20">
        <f>(500000000*20%)</f>
        <v>100000000</v>
      </c>
      <c r="E6" s="12"/>
      <c r="F6" s="13"/>
      <c r="G6" s="14"/>
      <c r="H6" s="15"/>
      <c r="I6" s="16"/>
      <c r="J6" s="17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25">
      <c r="A7" s="1">
        <v>3</v>
      </c>
      <c r="B7" s="150"/>
      <c r="C7" s="148"/>
      <c r="D7" s="20">
        <f>(30500000000*25%)</f>
        <v>7625000000</v>
      </c>
      <c r="E7" s="12"/>
      <c r="F7" s="13"/>
      <c r="G7" s="14"/>
      <c r="H7" s="15"/>
      <c r="I7" s="16"/>
      <c r="J7" s="17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x14ac:dyDescent="0.25">
      <c r="A8" s="18"/>
      <c r="B8" s="18"/>
      <c r="C8" s="19"/>
      <c r="D8" s="20"/>
      <c r="E8" s="132">
        <f>SUM(E5:E5)</f>
        <v>75000000</v>
      </c>
      <c r="F8" s="133"/>
      <c r="G8" s="134"/>
      <c r="H8" s="135">
        <f>SUM(H5:J5)</f>
        <v>31425000000</v>
      </c>
      <c r="I8" s="136"/>
      <c r="J8" s="137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x14ac:dyDescent="0.25">
      <c r="A9" s="18"/>
      <c r="B9" s="18"/>
      <c r="C9" s="19"/>
      <c r="D9" s="20"/>
      <c r="E9" s="20"/>
      <c r="F9" s="20"/>
      <c r="G9" s="20"/>
      <c r="H9" s="20"/>
      <c r="I9" s="20"/>
      <c r="J9" s="21"/>
      <c r="P9" s="2"/>
      <c r="Q9" s="2"/>
      <c r="R9" s="2"/>
      <c r="S9" s="2"/>
      <c r="T9" s="2"/>
      <c r="U9" s="2"/>
    </row>
    <row r="10" spans="1:23" x14ac:dyDescent="0.25">
      <c r="A10" s="18"/>
      <c r="B10" s="18"/>
      <c r="C10" s="19"/>
      <c r="D10" s="20"/>
      <c r="E10" s="20"/>
      <c r="F10" s="20"/>
      <c r="G10" s="20"/>
      <c r="H10" s="20"/>
      <c r="I10" s="20"/>
      <c r="J10" s="21"/>
      <c r="P10" s="2"/>
      <c r="Q10" s="2"/>
      <c r="R10" s="2"/>
      <c r="S10" s="2"/>
      <c r="T10" s="2"/>
      <c r="U10" s="2"/>
    </row>
    <row r="11" spans="1:23" x14ac:dyDescent="0.25">
      <c r="A11" s="18"/>
      <c r="B11" s="123" t="s">
        <v>11</v>
      </c>
      <c r="C11" s="124"/>
      <c r="D11" s="125"/>
      <c r="E11" s="117" t="s">
        <v>12</v>
      </c>
      <c r="F11" s="119"/>
      <c r="G11" s="120" t="s">
        <v>13</v>
      </c>
      <c r="H11" s="121"/>
      <c r="I11" s="122"/>
      <c r="J11" s="22" t="s">
        <v>14</v>
      </c>
      <c r="P11" s="2"/>
      <c r="Q11" s="2"/>
      <c r="R11" s="2"/>
      <c r="S11" s="2"/>
      <c r="T11" s="2"/>
      <c r="U11" s="2"/>
    </row>
    <row r="12" spans="1:23" ht="18.75" customHeight="1" x14ac:dyDescent="0.25">
      <c r="A12" s="18"/>
      <c r="B12" s="23" t="s">
        <v>15</v>
      </c>
      <c r="C12" s="24">
        <f>H8/12</f>
        <v>2618750000</v>
      </c>
      <c r="D12" s="33" t="s">
        <v>16</v>
      </c>
      <c r="E12" s="126">
        <f>ROUNDUP(C12/12,-3)</f>
        <v>218230000</v>
      </c>
      <c r="F12" s="127"/>
      <c r="G12" s="128">
        <f>E12*12</f>
        <v>2618760000</v>
      </c>
      <c r="H12" s="128"/>
      <c r="I12" s="127"/>
      <c r="J12" s="25">
        <f>G12-H8</f>
        <v>-28806240000</v>
      </c>
      <c r="P12" s="2"/>
      <c r="Q12" s="2"/>
      <c r="R12" s="2"/>
      <c r="S12" s="2"/>
    </row>
    <row r="13" spans="1:23" x14ac:dyDescent="0.25">
      <c r="A13" s="26"/>
      <c r="B13" s="27" t="s">
        <v>17</v>
      </c>
      <c r="C13" s="28">
        <f>E8/12</f>
        <v>6250000</v>
      </c>
      <c r="D13" s="29" t="s">
        <v>16</v>
      </c>
      <c r="E13" s="129">
        <f>ROUNDUP(C13/12,-3)</f>
        <v>521000</v>
      </c>
      <c r="F13" s="130"/>
      <c r="G13" s="131">
        <f>E13*12</f>
        <v>6252000</v>
      </c>
      <c r="H13" s="131"/>
      <c r="I13" s="130"/>
      <c r="J13" s="30">
        <f>G13-E8</f>
        <v>-68748000</v>
      </c>
    </row>
    <row r="14" spans="1:23" x14ac:dyDescent="0.25">
      <c r="A14" s="26"/>
      <c r="B14" s="18"/>
      <c r="C14" s="26"/>
      <c r="D14" s="20"/>
      <c r="E14" s="20"/>
      <c r="F14" s="20"/>
      <c r="G14" s="20"/>
      <c r="H14" s="20"/>
      <c r="I14" s="20"/>
      <c r="J14" s="21"/>
    </row>
    <row r="15" spans="1:23" x14ac:dyDescent="0.25">
      <c r="A15" s="18"/>
      <c r="B15" s="18"/>
      <c r="C15" s="19"/>
      <c r="D15" s="20"/>
      <c r="E15" s="20"/>
      <c r="F15" s="20"/>
      <c r="G15" s="20"/>
      <c r="H15" s="20"/>
      <c r="I15" s="20"/>
      <c r="J15" s="21"/>
    </row>
    <row r="16" spans="1:23" x14ac:dyDescent="0.25">
      <c r="A16" s="26"/>
      <c r="B16" s="26"/>
      <c r="C16" s="19"/>
      <c r="D16" s="20"/>
      <c r="E16" s="120" t="s">
        <v>18</v>
      </c>
      <c r="F16" s="121"/>
      <c r="G16" s="121"/>
      <c r="H16" s="121"/>
      <c r="I16" s="121"/>
      <c r="J16" s="122"/>
    </row>
    <row r="17" spans="1:10" x14ac:dyDescent="0.25">
      <c r="A17" s="26"/>
      <c r="B17" s="26"/>
      <c r="C17" s="19"/>
      <c r="D17" s="20"/>
      <c r="E17" s="117"/>
      <c r="F17" s="118"/>
      <c r="G17" s="117">
        <f>D3*12</f>
        <v>504000000000</v>
      </c>
      <c r="H17" s="119"/>
      <c r="I17" s="118"/>
      <c r="J17" s="22" t="s">
        <v>19</v>
      </c>
    </row>
    <row r="18" spans="1:10" x14ac:dyDescent="0.25">
      <c r="A18" s="26"/>
      <c r="B18" s="26"/>
      <c r="C18" s="19"/>
      <c r="D18" s="20"/>
      <c r="E18" s="117">
        <f>H8</f>
        <v>31425000000</v>
      </c>
      <c r="F18" s="118"/>
      <c r="G18" s="117"/>
      <c r="H18" s="119"/>
      <c r="I18" s="118"/>
      <c r="J18" s="22" t="s">
        <v>20</v>
      </c>
    </row>
    <row r="19" spans="1:10" x14ac:dyDescent="0.25">
      <c r="A19" s="26"/>
      <c r="B19" s="26"/>
      <c r="C19" s="19"/>
      <c r="D19" s="20"/>
      <c r="E19" s="117">
        <f>E8</f>
        <v>75000000</v>
      </c>
      <c r="F19" s="118"/>
      <c r="G19" s="117"/>
      <c r="H19" s="119"/>
      <c r="I19" s="118"/>
      <c r="J19" s="22" t="s">
        <v>21</v>
      </c>
    </row>
    <row r="20" spans="1:10" x14ac:dyDescent="0.25">
      <c r="A20" s="18"/>
      <c r="B20" s="18"/>
      <c r="C20" s="19"/>
      <c r="D20" s="20"/>
      <c r="E20" s="117">
        <f>SUM(E18:F19)</f>
        <v>31500000000</v>
      </c>
      <c r="F20" s="118"/>
      <c r="G20" s="117">
        <f>SUM(G17:I19)</f>
        <v>504000000000</v>
      </c>
      <c r="H20" s="119"/>
      <c r="I20" s="118"/>
      <c r="J20" s="22"/>
    </row>
    <row r="21" spans="1:10" x14ac:dyDescent="0.25">
      <c r="A21" s="18"/>
      <c r="B21" s="18"/>
      <c r="C21" s="19"/>
      <c r="D21" s="20"/>
      <c r="E21" s="20"/>
      <c r="F21" s="20"/>
      <c r="G21" s="20"/>
      <c r="H21" s="20"/>
      <c r="I21" s="20"/>
      <c r="J21" s="21"/>
    </row>
    <row r="22" spans="1:10" x14ac:dyDescent="0.25">
      <c r="A22" s="26"/>
      <c r="B22" s="26"/>
      <c r="C22" s="26"/>
      <c r="D22" s="20"/>
      <c r="E22" s="120" t="s">
        <v>22</v>
      </c>
      <c r="F22" s="121"/>
      <c r="G22" s="121"/>
      <c r="H22" s="121"/>
      <c r="I22" s="121"/>
      <c r="J22" s="122"/>
    </row>
    <row r="23" spans="1:10" x14ac:dyDescent="0.25">
      <c r="A23" s="26"/>
      <c r="B23" s="26"/>
      <c r="C23" s="26"/>
      <c r="D23" s="20"/>
      <c r="E23" s="117"/>
      <c r="F23" s="118"/>
      <c r="G23" s="117">
        <f>D3</f>
        <v>42000000000</v>
      </c>
      <c r="H23" s="119"/>
      <c r="I23" s="118"/>
      <c r="J23" s="22" t="s">
        <v>19</v>
      </c>
    </row>
    <row r="24" spans="1:10" x14ac:dyDescent="0.25">
      <c r="A24" s="26"/>
      <c r="B24" s="26"/>
      <c r="C24" s="26"/>
      <c r="D24" s="20"/>
      <c r="E24" s="117">
        <f>H5</f>
        <v>31425000000</v>
      </c>
      <c r="F24" s="118"/>
      <c r="G24" s="117"/>
      <c r="H24" s="119"/>
      <c r="I24" s="118"/>
      <c r="J24" s="22" t="s">
        <v>20</v>
      </c>
    </row>
    <row r="25" spans="1:10" x14ac:dyDescent="0.25">
      <c r="A25" s="26"/>
      <c r="B25" s="26"/>
      <c r="C25" s="26"/>
      <c r="D25" s="20"/>
      <c r="E25" s="117">
        <f>E5</f>
        <v>75000000</v>
      </c>
      <c r="F25" s="118"/>
      <c r="G25" s="117"/>
      <c r="H25" s="119"/>
      <c r="I25" s="118"/>
      <c r="J25" s="22" t="s">
        <v>21</v>
      </c>
    </row>
    <row r="26" spans="1:10" x14ac:dyDescent="0.25">
      <c r="A26" s="26"/>
      <c r="B26" s="26"/>
      <c r="C26" s="26"/>
      <c r="D26" s="20"/>
      <c r="E26" s="117">
        <f>SUM(E24:F25)</f>
        <v>31500000000</v>
      </c>
      <c r="F26" s="118"/>
      <c r="G26" s="117">
        <f>SUM(G23:I25)</f>
        <v>42000000000</v>
      </c>
      <c r="H26" s="119"/>
      <c r="I26" s="118"/>
      <c r="J26" s="22"/>
    </row>
    <row r="27" spans="1:10" x14ac:dyDescent="0.25">
      <c r="A27" s="26"/>
      <c r="B27" s="26"/>
      <c r="C27" s="26"/>
      <c r="D27" s="20"/>
      <c r="E27" s="20"/>
      <c r="F27" s="20"/>
      <c r="G27" s="20"/>
      <c r="H27" s="20"/>
      <c r="I27" s="20"/>
      <c r="J27" s="20"/>
    </row>
    <row r="28" spans="1:10" x14ac:dyDescent="0.25">
      <c r="A28" s="26"/>
      <c r="B28" s="26"/>
      <c r="C28" s="26"/>
      <c r="D28" s="20"/>
      <c r="E28" s="20"/>
      <c r="F28" s="20"/>
      <c r="G28" s="20"/>
      <c r="H28" s="20"/>
      <c r="I28" s="20"/>
      <c r="J28" s="20"/>
    </row>
    <row r="29" spans="1:10" x14ac:dyDescent="0.25">
      <c r="A29" s="26"/>
      <c r="B29" s="26"/>
      <c r="C29" s="26"/>
      <c r="D29" s="20"/>
      <c r="E29" s="20"/>
      <c r="F29" s="20"/>
      <c r="G29" s="20"/>
      <c r="H29" s="20"/>
      <c r="I29" s="20"/>
      <c r="J29" s="20"/>
    </row>
    <row r="30" spans="1:10" x14ac:dyDescent="0.25">
      <c r="A30" s="26"/>
      <c r="B30" s="26"/>
      <c r="C30" s="26"/>
      <c r="D30" s="20"/>
      <c r="E30" s="20"/>
      <c r="F30" s="20"/>
      <c r="G30" s="20"/>
      <c r="H30" s="20"/>
      <c r="I30" s="20"/>
      <c r="J30" s="20"/>
    </row>
    <row r="31" spans="1:10" x14ac:dyDescent="0.25">
      <c r="A31" s="26"/>
      <c r="B31" s="26"/>
      <c r="C31" s="26"/>
      <c r="D31" s="20"/>
      <c r="E31" s="20"/>
      <c r="F31" s="20"/>
      <c r="G31" s="20"/>
      <c r="H31" s="20"/>
      <c r="I31" s="20"/>
      <c r="J31" s="20"/>
    </row>
    <row r="32" spans="1:10" x14ac:dyDescent="0.25">
      <c r="A32" s="26"/>
      <c r="B32" s="26"/>
      <c r="C32" s="26"/>
      <c r="D32" s="20"/>
      <c r="E32" s="20"/>
      <c r="F32" s="20"/>
      <c r="G32" s="20"/>
      <c r="H32" s="20"/>
      <c r="I32" s="20"/>
      <c r="J32" s="20"/>
    </row>
    <row r="33" spans="1:10" x14ac:dyDescent="0.25">
      <c r="A33" s="26"/>
      <c r="B33" s="26"/>
      <c r="C33" s="26"/>
      <c r="D33" s="20"/>
      <c r="E33" s="20"/>
      <c r="F33" s="20"/>
      <c r="G33" s="20"/>
      <c r="H33" s="20"/>
      <c r="I33" s="20"/>
      <c r="J33" s="20"/>
    </row>
    <row r="34" spans="1:10" x14ac:dyDescent="0.25">
      <c r="A34" s="26"/>
      <c r="B34" s="26"/>
      <c r="C34" s="26"/>
      <c r="D34" s="20"/>
      <c r="E34" s="20"/>
      <c r="F34" s="20"/>
      <c r="G34" s="20"/>
      <c r="H34" s="20"/>
      <c r="I34" s="20"/>
      <c r="J34" s="20"/>
    </row>
    <row r="35" spans="1:10" x14ac:dyDescent="0.25">
      <c r="A35" s="26"/>
      <c r="B35" s="26"/>
      <c r="C35" s="26"/>
      <c r="D35" s="20"/>
      <c r="E35" s="20"/>
      <c r="F35" s="20"/>
      <c r="G35" s="20"/>
      <c r="H35" s="20"/>
      <c r="I35" s="20"/>
      <c r="J35" s="20"/>
    </row>
    <row r="36" spans="1:10" x14ac:dyDescent="0.25">
      <c r="A36" s="26"/>
      <c r="B36" s="26"/>
      <c r="C36" s="26"/>
      <c r="D36" s="31"/>
      <c r="E36" s="31"/>
      <c r="F36" s="31"/>
      <c r="G36" s="31"/>
      <c r="H36" s="31"/>
      <c r="I36" s="31"/>
      <c r="J36" s="32"/>
    </row>
    <row r="37" spans="1:10" x14ac:dyDescent="0.25">
      <c r="A37" s="26"/>
      <c r="B37" s="26"/>
      <c r="C37" s="26"/>
      <c r="D37" s="31"/>
      <c r="E37" s="31"/>
      <c r="F37" s="31"/>
      <c r="G37" s="31"/>
      <c r="H37" s="31"/>
      <c r="I37" s="31"/>
      <c r="J37" s="32"/>
    </row>
    <row r="38" spans="1:10" x14ac:dyDescent="0.25">
      <c r="A38" s="26"/>
      <c r="B38" s="26"/>
      <c r="C38" s="26"/>
      <c r="D38" s="31"/>
      <c r="E38" s="31"/>
      <c r="F38" s="31"/>
      <c r="G38" s="31"/>
      <c r="H38" s="31"/>
      <c r="I38" s="31"/>
      <c r="J38" s="32"/>
    </row>
    <row r="39" spans="1:10" x14ac:dyDescent="0.25">
      <c r="A39" s="26"/>
      <c r="B39" s="26"/>
      <c r="C39" s="26"/>
      <c r="D39" s="31"/>
      <c r="E39" s="31"/>
      <c r="F39" s="31"/>
      <c r="G39" s="31"/>
      <c r="H39" s="31"/>
      <c r="I39" s="31"/>
      <c r="J39" s="32"/>
    </row>
    <row r="40" spans="1:10" x14ac:dyDescent="0.25">
      <c r="A40" s="26"/>
      <c r="B40" s="26"/>
      <c r="C40" s="26"/>
      <c r="D40" s="31"/>
      <c r="E40" s="31"/>
      <c r="F40" s="31"/>
      <c r="G40" s="31"/>
      <c r="H40" s="31"/>
      <c r="I40" s="31"/>
      <c r="J40" s="32"/>
    </row>
    <row r="41" spans="1:10" x14ac:dyDescent="0.25">
      <c r="A41" s="26"/>
      <c r="B41" s="26"/>
      <c r="C41" s="26"/>
      <c r="D41" s="31"/>
      <c r="E41" s="31"/>
      <c r="F41" s="31"/>
      <c r="G41" s="31"/>
      <c r="H41" s="31"/>
      <c r="I41" s="31"/>
      <c r="J41" s="32"/>
    </row>
    <row r="42" spans="1:10" x14ac:dyDescent="0.25">
      <c r="A42" s="26"/>
      <c r="B42" s="26"/>
      <c r="C42" s="26"/>
      <c r="D42" s="31"/>
      <c r="E42" s="31"/>
      <c r="F42" s="31"/>
      <c r="G42" s="31"/>
      <c r="H42" s="31"/>
      <c r="I42" s="31"/>
      <c r="J42" s="32"/>
    </row>
    <row r="43" spans="1:10" x14ac:dyDescent="0.25">
      <c r="A43" s="26"/>
      <c r="B43" s="26"/>
      <c r="C43" s="26"/>
      <c r="D43" s="31"/>
      <c r="E43" s="31"/>
      <c r="F43" s="31"/>
      <c r="G43" s="31"/>
      <c r="H43" s="31"/>
      <c r="I43" s="31"/>
      <c r="J43" s="32"/>
    </row>
    <row r="44" spans="1:10" x14ac:dyDescent="0.25">
      <c r="A44" s="26"/>
      <c r="B44" s="26"/>
      <c r="C44" s="26"/>
      <c r="D44" s="31"/>
      <c r="E44" s="31"/>
      <c r="F44" s="31"/>
      <c r="G44" s="31"/>
      <c r="H44" s="31"/>
      <c r="I44" s="31"/>
      <c r="J44" s="32"/>
    </row>
    <row r="45" spans="1:10" x14ac:dyDescent="0.25">
      <c r="A45" s="26"/>
      <c r="B45" s="26"/>
      <c r="C45" s="26"/>
      <c r="D45" s="31"/>
      <c r="E45" s="31"/>
      <c r="F45" s="31"/>
      <c r="G45" s="31"/>
      <c r="H45" s="31"/>
      <c r="I45" s="31"/>
      <c r="J45" s="32"/>
    </row>
    <row r="46" spans="1:10" x14ac:dyDescent="0.25">
      <c r="A46" s="26"/>
      <c r="B46" s="26"/>
      <c r="C46" s="26"/>
      <c r="D46" s="31"/>
      <c r="E46" s="31"/>
      <c r="F46" s="31"/>
      <c r="G46" s="31"/>
      <c r="H46" s="31"/>
      <c r="I46" s="31"/>
      <c r="J46" s="32"/>
    </row>
    <row r="47" spans="1:10" x14ac:dyDescent="0.25">
      <c r="A47" s="26"/>
      <c r="B47" s="26"/>
      <c r="C47" s="26"/>
      <c r="D47" s="31"/>
      <c r="E47" s="31"/>
      <c r="F47" s="31"/>
      <c r="G47" s="31"/>
      <c r="H47" s="31"/>
      <c r="I47" s="31"/>
      <c r="J47" s="32"/>
    </row>
    <row r="48" spans="1:10" x14ac:dyDescent="0.25">
      <c r="A48" s="26"/>
      <c r="B48" s="26"/>
      <c r="C48" s="26"/>
      <c r="D48" s="31"/>
      <c r="E48" s="31"/>
      <c r="F48" s="31"/>
      <c r="G48" s="31"/>
      <c r="H48" s="31"/>
      <c r="I48" s="31"/>
      <c r="J48" s="32"/>
    </row>
    <row r="49" spans="1:10" x14ac:dyDescent="0.25">
      <c r="A49" s="26"/>
      <c r="B49" s="26"/>
      <c r="C49" s="26"/>
      <c r="D49" s="31"/>
      <c r="E49" s="31"/>
      <c r="F49" s="31"/>
      <c r="G49" s="31"/>
      <c r="H49" s="31"/>
      <c r="I49" s="31"/>
      <c r="J49" s="32"/>
    </row>
    <row r="50" spans="1:10" x14ac:dyDescent="0.25">
      <c r="A50" s="26"/>
      <c r="B50" s="26"/>
      <c r="C50" s="26"/>
      <c r="D50" s="31"/>
      <c r="E50" s="31"/>
      <c r="F50" s="31"/>
      <c r="G50" s="31"/>
      <c r="H50" s="31"/>
      <c r="I50" s="31"/>
      <c r="J50" s="32"/>
    </row>
    <row r="51" spans="1:10" x14ac:dyDescent="0.25">
      <c r="A51" s="26"/>
      <c r="B51" s="26"/>
      <c r="C51" s="26"/>
      <c r="D51" s="31"/>
      <c r="E51" s="31"/>
      <c r="F51" s="31"/>
      <c r="G51" s="31"/>
      <c r="H51" s="31"/>
      <c r="I51" s="31"/>
      <c r="J51" s="32"/>
    </row>
    <row r="52" spans="1:10" x14ac:dyDescent="0.25">
      <c r="A52" s="26"/>
      <c r="B52" s="26"/>
      <c r="C52" s="26"/>
      <c r="D52" s="31"/>
      <c r="E52" s="31"/>
      <c r="F52" s="31"/>
      <c r="G52" s="31"/>
      <c r="H52" s="31"/>
      <c r="I52" s="31"/>
      <c r="J52" s="32"/>
    </row>
    <row r="53" spans="1:10" x14ac:dyDescent="0.25">
      <c r="A53" s="26"/>
      <c r="B53" s="26"/>
      <c r="C53" s="26"/>
      <c r="D53" s="31"/>
      <c r="E53" s="31"/>
      <c r="F53" s="31"/>
      <c r="G53" s="31"/>
      <c r="H53" s="31"/>
      <c r="I53" s="31"/>
      <c r="J53" s="32"/>
    </row>
    <row r="54" spans="1:10" x14ac:dyDescent="0.25">
      <c r="A54" s="26"/>
      <c r="B54" s="26"/>
      <c r="C54" s="26"/>
      <c r="D54" s="31"/>
      <c r="E54" s="31"/>
      <c r="F54" s="31"/>
      <c r="G54" s="31"/>
      <c r="H54" s="31"/>
      <c r="I54" s="31"/>
      <c r="J54" s="32"/>
    </row>
    <row r="55" spans="1:10" x14ac:dyDescent="0.25">
      <c r="A55" s="26"/>
      <c r="B55" s="26"/>
      <c r="C55" s="26"/>
      <c r="D55" s="31"/>
      <c r="E55" s="31"/>
      <c r="F55" s="31"/>
      <c r="G55" s="31"/>
      <c r="H55" s="31"/>
      <c r="I55" s="31"/>
      <c r="J55" s="32"/>
    </row>
    <row r="56" spans="1:10" x14ac:dyDescent="0.25">
      <c r="A56" s="26"/>
      <c r="B56" s="26"/>
      <c r="C56" s="26"/>
      <c r="D56" s="31"/>
      <c r="E56" s="31"/>
      <c r="F56" s="31"/>
      <c r="G56" s="31"/>
      <c r="H56" s="31"/>
      <c r="I56" s="31"/>
      <c r="J56" s="32"/>
    </row>
    <row r="57" spans="1:10" x14ac:dyDescent="0.25">
      <c r="A57" s="26"/>
      <c r="B57" s="26"/>
      <c r="C57" s="26"/>
      <c r="D57" s="31"/>
      <c r="E57" s="31"/>
      <c r="F57" s="31"/>
      <c r="G57" s="31"/>
      <c r="H57" s="31"/>
      <c r="I57" s="31"/>
      <c r="J57" s="32"/>
    </row>
    <row r="58" spans="1:10" x14ac:dyDescent="0.25">
      <c r="A58" s="26"/>
      <c r="B58" s="26"/>
      <c r="C58" s="26"/>
      <c r="D58" s="31"/>
      <c r="E58" s="31"/>
      <c r="F58" s="31"/>
      <c r="G58" s="31"/>
      <c r="H58" s="31"/>
      <c r="I58" s="31"/>
      <c r="J58" s="32"/>
    </row>
    <row r="59" spans="1:10" x14ac:dyDescent="0.25">
      <c r="A59" s="26"/>
      <c r="B59" s="26"/>
      <c r="C59" s="26"/>
      <c r="D59" s="31"/>
      <c r="E59" s="31"/>
      <c r="F59" s="31"/>
      <c r="G59" s="31"/>
      <c r="H59" s="31"/>
      <c r="I59" s="31"/>
      <c r="J59" s="32"/>
    </row>
    <row r="60" spans="1:10" x14ac:dyDescent="0.25">
      <c r="A60" s="26"/>
      <c r="B60" s="26"/>
      <c r="C60" s="26"/>
      <c r="D60" s="31"/>
      <c r="E60" s="31"/>
      <c r="F60" s="31"/>
      <c r="G60" s="31"/>
      <c r="H60" s="31"/>
      <c r="I60" s="31"/>
      <c r="J60" s="32"/>
    </row>
    <row r="61" spans="1:10" x14ac:dyDescent="0.25">
      <c r="A61" s="26"/>
      <c r="B61" s="26"/>
      <c r="C61" s="26"/>
      <c r="D61" s="31"/>
      <c r="E61" s="31"/>
      <c r="F61" s="31"/>
      <c r="G61" s="31"/>
      <c r="H61" s="31"/>
      <c r="I61" s="31"/>
      <c r="J61" s="32"/>
    </row>
    <row r="62" spans="1:10" x14ac:dyDescent="0.25">
      <c r="A62" s="26"/>
      <c r="B62" s="26"/>
      <c r="C62" s="26"/>
      <c r="D62" s="31"/>
      <c r="E62" s="31"/>
      <c r="F62" s="31"/>
      <c r="G62" s="31"/>
      <c r="H62" s="31"/>
      <c r="I62" s="31"/>
      <c r="J62" s="32"/>
    </row>
    <row r="63" spans="1:10" x14ac:dyDescent="0.25">
      <c r="A63" s="26"/>
      <c r="B63" s="26"/>
      <c r="C63" s="26"/>
      <c r="D63" s="31"/>
      <c r="E63" s="31"/>
      <c r="F63" s="31"/>
      <c r="G63" s="31"/>
      <c r="H63" s="31"/>
      <c r="I63" s="31"/>
      <c r="J63" s="32"/>
    </row>
    <row r="64" spans="1:10" x14ac:dyDescent="0.25">
      <c r="A64" s="26"/>
      <c r="B64" s="26"/>
      <c r="C64" s="26"/>
      <c r="D64" s="31"/>
      <c r="E64" s="31"/>
      <c r="F64" s="31"/>
      <c r="G64" s="31"/>
      <c r="H64" s="31"/>
      <c r="I64" s="31"/>
      <c r="J64" s="32"/>
    </row>
    <row r="65" spans="1:10" x14ac:dyDescent="0.25">
      <c r="A65" s="26"/>
      <c r="B65" s="26"/>
      <c r="C65" s="26"/>
      <c r="D65" s="31"/>
      <c r="E65" s="31"/>
      <c r="F65" s="31"/>
      <c r="G65" s="31"/>
      <c r="H65" s="31"/>
      <c r="I65" s="31"/>
      <c r="J65" s="32"/>
    </row>
    <row r="66" spans="1:10" x14ac:dyDescent="0.25">
      <c r="A66" s="26"/>
      <c r="B66" s="26"/>
      <c r="C66" s="26"/>
      <c r="D66" s="31"/>
      <c r="E66" s="31"/>
      <c r="F66" s="31"/>
      <c r="G66" s="31"/>
      <c r="H66" s="31"/>
      <c r="I66" s="31"/>
      <c r="J66" s="32"/>
    </row>
    <row r="67" spans="1:10" x14ac:dyDescent="0.25">
      <c r="A67" s="26"/>
      <c r="B67" s="26"/>
      <c r="C67" s="26"/>
      <c r="D67" s="31"/>
      <c r="E67" s="31"/>
      <c r="F67" s="31"/>
      <c r="G67" s="31"/>
      <c r="H67" s="31"/>
      <c r="I67" s="31"/>
      <c r="J67" s="32"/>
    </row>
    <row r="68" spans="1:10" x14ac:dyDescent="0.25">
      <c r="A68" s="26"/>
      <c r="B68" s="26"/>
      <c r="C68" s="26"/>
      <c r="D68" s="31"/>
      <c r="E68" s="31"/>
      <c r="F68" s="31"/>
      <c r="G68" s="31"/>
      <c r="H68" s="31"/>
      <c r="I68" s="31"/>
      <c r="J68" s="32"/>
    </row>
    <row r="69" spans="1:10" x14ac:dyDescent="0.25">
      <c r="A69" s="26"/>
      <c r="B69" s="26"/>
      <c r="C69" s="26"/>
      <c r="D69" s="31"/>
      <c r="E69" s="31"/>
      <c r="F69" s="31"/>
      <c r="G69" s="31"/>
      <c r="H69" s="31"/>
      <c r="I69" s="31"/>
      <c r="J69" s="32"/>
    </row>
    <row r="70" spans="1:10" x14ac:dyDescent="0.25">
      <c r="A70" s="26"/>
      <c r="B70" s="26"/>
      <c r="C70" s="26"/>
      <c r="D70" s="31"/>
      <c r="E70" s="31"/>
      <c r="F70" s="31"/>
      <c r="G70" s="31"/>
      <c r="H70" s="31"/>
      <c r="I70" s="31"/>
      <c r="J70" s="32"/>
    </row>
    <row r="71" spans="1:10" x14ac:dyDescent="0.25">
      <c r="A71" s="26"/>
      <c r="B71" s="26"/>
      <c r="C71" s="26"/>
      <c r="D71" s="31"/>
      <c r="E71" s="31"/>
      <c r="F71" s="31"/>
      <c r="G71" s="31"/>
      <c r="H71" s="31"/>
      <c r="I71" s="31"/>
      <c r="J71" s="32"/>
    </row>
    <row r="72" spans="1:10" x14ac:dyDescent="0.25">
      <c r="A72" s="26"/>
      <c r="B72" s="26"/>
      <c r="C72" s="26"/>
      <c r="D72" s="31"/>
      <c r="E72" s="31"/>
      <c r="F72" s="31"/>
      <c r="G72" s="31"/>
      <c r="H72" s="31"/>
      <c r="I72" s="31"/>
      <c r="J72" s="32"/>
    </row>
  </sheetData>
  <mergeCells count="36">
    <mergeCell ref="E8:G8"/>
    <mergeCell ref="H8:J8"/>
    <mergeCell ref="A1:J1"/>
    <mergeCell ref="A2:J2"/>
    <mergeCell ref="A3:C3"/>
    <mergeCell ref="E4:G4"/>
    <mergeCell ref="H4:J4"/>
    <mergeCell ref="E5:G5"/>
    <mergeCell ref="H5:J5"/>
    <mergeCell ref="C5:C7"/>
    <mergeCell ref="B5:B7"/>
    <mergeCell ref="E19:F19"/>
    <mergeCell ref="G19:I19"/>
    <mergeCell ref="B11:D11"/>
    <mergeCell ref="E11:F11"/>
    <mergeCell ref="G11:I11"/>
    <mergeCell ref="E12:F12"/>
    <mergeCell ref="G12:I12"/>
    <mergeCell ref="E13:F13"/>
    <mergeCell ref="G13:I13"/>
    <mergeCell ref="E16:J16"/>
    <mergeCell ref="E17:F17"/>
    <mergeCell ref="G17:I17"/>
    <mergeCell ref="E18:F18"/>
    <mergeCell ref="G18:I18"/>
    <mergeCell ref="E25:F25"/>
    <mergeCell ref="G25:I25"/>
    <mergeCell ref="E26:F26"/>
    <mergeCell ref="G26:I26"/>
    <mergeCell ref="E20:F20"/>
    <mergeCell ref="G20:I20"/>
    <mergeCell ref="E22:J22"/>
    <mergeCell ref="E23:F23"/>
    <mergeCell ref="G23:I23"/>
    <mergeCell ref="E24:F24"/>
    <mergeCell ref="G24:I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BCE6-C1F4-4FC0-B647-09B2E2BAD21C}">
  <dimension ref="A1:AF70"/>
  <sheetViews>
    <sheetView rightToLeft="1" view="pageBreakPreview" zoomScaleNormal="100" zoomScaleSheetLayoutView="100" workbookViewId="0">
      <selection activeCell="X10" sqref="X10"/>
    </sheetView>
  </sheetViews>
  <sheetFormatPr defaultColWidth="9" defaultRowHeight="18" x14ac:dyDescent="0.25"/>
  <cols>
    <col min="1" max="1" width="5.7109375" style="35" customWidth="1"/>
    <col min="2" max="2" width="0.85546875" style="35" customWidth="1"/>
    <col min="3" max="3" width="5.7109375" style="35" customWidth="1"/>
    <col min="4" max="4" width="0.85546875" style="35" customWidth="1"/>
    <col min="5" max="5" width="14.28515625" style="36" customWidth="1"/>
    <col min="6" max="6" width="0.85546875" style="36" customWidth="1"/>
    <col min="7" max="7" width="8" style="35" bestFit="1" customWidth="1"/>
    <col min="8" max="8" width="0.85546875" style="35" customWidth="1"/>
    <col min="9" max="9" width="15.5703125" style="36" customWidth="1"/>
    <col min="10" max="10" width="0.85546875" style="36" customWidth="1"/>
    <col min="11" max="11" width="14.85546875" style="36" customWidth="1"/>
    <col min="12" max="12" width="0.85546875" style="36" customWidth="1"/>
    <col min="13" max="13" width="14.85546875" style="36" customWidth="1"/>
    <col min="14" max="14" width="0.85546875" style="36" customWidth="1"/>
    <col min="15" max="15" width="13.42578125" style="36" bestFit="1" customWidth="1"/>
    <col min="16" max="16" width="0.85546875" style="36" customWidth="1"/>
    <col min="17" max="17" width="9.140625" style="35" customWidth="1"/>
    <col min="18" max="18" width="0.85546875" style="35" customWidth="1"/>
    <col min="19" max="19" width="21.85546875" style="36" customWidth="1"/>
    <col min="20" max="20" width="4.140625" style="35" customWidth="1"/>
    <col min="21" max="22" width="9" style="35"/>
    <col min="23" max="23" width="13.7109375" style="35" bestFit="1" customWidth="1"/>
    <col min="24" max="24" width="15.140625" style="35" bestFit="1" customWidth="1"/>
    <col min="25" max="25" width="26.85546875" style="35" customWidth="1"/>
    <col min="26" max="26" width="14.5703125" style="35" bestFit="1" customWidth="1"/>
    <col min="27" max="27" width="16" style="35" bestFit="1" customWidth="1"/>
    <col min="28" max="28" width="15" style="35" bestFit="1" customWidth="1"/>
    <col min="29" max="16384" width="9" style="35"/>
  </cols>
  <sheetData>
    <row r="1" spans="1:32" ht="30" customHeight="1" x14ac:dyDescent="0.25">
      <c r="A1" s="151" t="s">
        <v>43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AA1" s="36"/>
      <c r="AB1" s="36"/>
      <c r="AC1" s="36"/>
      <c r="AD1" s="36"/>
    </row>
    <row r="2" spans="1:32" s="37" customFormat="1" ht="30" customHeight="1" x14ac:dyDescent="0.25">
      <c r="A2" s="48" t="s">
        <v>36</v>
      </c>
      <c r="B2" s="48"/>
      <c r="C2" s="155" t="s">
        <v>37</v>
      </c>
      <c r="D2" s="155"/>
      <c r="E2" s="155"/>
      <c r="F2" s="155"/>
      <c r="G2" s="155"/>
      <c r="H2" s="155"/>
      <c r="I2" s="155"/>
      <c r="J2" s="155"/>
      <c r="K2" s="155"/>
      <c r="L2" s="49"/>
      <c r="M2" s="48" t="s">
        <v>41</v>
      </c>
      <c r="N2" s="48"/>
      <c r="O2" s="155">
        <v>18998249</v>
      </c>
      <c r="P2" s="155"/>
      <c r="Q2" s="155"/>
      <c r="R2" s="155"/>
      <c r="S2" s="155"/>
      <c r="AA2" s="38"/>
      <c r="AB2" s="38"/>
      <c r="AC2" s="38"/>
      <c r="AD2" s="38"/>
    </row>
    <row r="3" spans="1:32" s="37" customFormat="1" ht="30" customHeight="1" x14ac:dyDescent="0.25">
      <c r="A3" s="48" t="s">
        <v>38</v>
      </c>
      <c r="B3" s="48"/>
      <c r="C3" s="155" t="s">
        <v>39</v>
      </c>
      <c r="D3" s="155"/>
      <c r="E3" s="155"/>
      <c r="F3" s="155"/>
      <c r="G3" s="155"/>
      <c r="H3" s="155"/>
      <c r="I3" s="155"/>
      <c r="J3" s="155"/>
      <c r="K3" s="155"/>
      <c r="L3" s="49"/>
      <c r="M3" s="48" t="s">
        <v>42</v>
      </c>
      <c r="N3" s="48"/>
      <c r="O3" s="156" t="s">
        <v>46</v>
      </c>
      <c r="P3" s="156"/>
      <c r="Q3" s="156"/>
      <c r="R3" s="156"/>
      <c r="S3" s="156"/>
      <c r="AA3" s="38"/>
      <c r="AB3" s="38"/>
      <c r="AC3" s="38"/>
      <c r="AD3" s="38"/>
    </row>
    <row r="4" spans="1:32" s="37" customFormat="1" ht="30" customHeight="1" x14ac:dyDescent="0.25">
      <c r="A4" s="48" t="s">
        <v>40</v>
      </c>
      <c r="B4" s="48"/>
      <c r="C4" s="48"/>
      <c r="D4" s="48"/>
      <c r="E4" s="155" t="s">
        <v>47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AA4" s="38"/>
      <c r="AB4" s="38"/>
      <c r="AC4" s="38"/>
      <c r="AD4" s="38"/>
    </row>
    <row r="5" spans="1:32" s="37" customFormat="1" ht="6" customHeight="1" x14ac:dyDescent="0.25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AA5" s="38"/>
      <c r="AB5" s="38"/>
      <c r="AC5" s="38"/>
      <c r="AD5" s="38"/>
    </row>
    <row r="6" spans="1:32" s="39" customFormat="1" ht="64.5" customHeight="1" x14ac:dyDescent="0.25">
      <c r="A6" s="51" t="s">
        <v>6</v>
      </c>
      <c r="B6" s="53"/>
      <c r="C6" s="51" t="s">
        <v>24</v>
      </c>
      <c r="D6" s="53"/>
      <c r="E6" s="52" t="s">
        <v>30</v>
      </c>
      <c r="F6" s="57"/>
      <c r="G6" s="51" t="s">
        <v>31</v>
      </c>
      <c r="H6" s="53"/>
      <c r="I6" s="52" t="s">
        <v>32</v>
      </c>
      <c r="J6" s="57"/>
      <c r="K6" s="52" t="s">
        <v>28</v>
      </c>
      <c r="L6" s="57"/>
      <c r="M6" s="52" t="s">
        <v>29</v>
      </c>
      <c r="N6" s="57"/>
      <c r="O6" s="52" t="s">
        <v>26</v>
      </c>
      <c r="P6" s="57"/>
      <c r="Q6" s="51" t="s">
        <v>8</v>
      </c>
      <c r="R6" s="53"/>
      <c r="S6" s="52" t="s">
        <v>27</v>
      </c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.75" customHeight="1" x14ac:dyDescent="0.25">
      <c r="A7" s="41"/>
      <c r="B7" s="41"/>
      <c r="C7" s="41"/>
      <c r="D7" s="41"/>
      <c r="E7" s="42"/>
      <c r="F7" s="42"/>
      <c r="G7" s="41"/>
      <c r="H7" s="41"/>
      <c r="I7" s="42"/>
      <c r="J7" s="42"/>
      <c r="K7" s="43"/>
      <c r="L7" s="43"/>
      <c r="M7" s="43"/>
      <c r="N7" s="43"/>
      <c r="O7" s="44"/>
      <c r="P7" s="58"/>
      <c r="Q7" s="45"/>
      <c r="R7" s="54"/>
      <c r="S7" s="44"/>
      <c r="Y7" s="36"/>
      <c r="Z7" s="36"/>
      <c r="AA7" s="36"/>
      <c r="AB7" s="36"/>
      <c r="AC7" s="36"/>
      <c r="AD7" s="36"/>
    </row>
    <row r="8" spans="1:32" s="1" customFormat="1" ht="45.75" customHeight="1" x14ac:dyDescent="0.25">
      <c r="A8" s="67">
        <v>1</v>
      </c>
      <c r="C8" s="152">
        <v>1402</v>
      </c>
      <c r="E8" s="157">
        <v>3500000000</v>
      </c>
      <c r="F8" s="2"/>
      <c r="G8" s="152">
        <v>12</v>
      </c>
      <c r="I8" s="157">
        <f>E8*G8</f>
        <v>42000000000</v>
      </c>
      <c r="J8" s="2"/>
      <c r="K8" s="153">
        <f>I8*25/100</f>
        <v>10500000000</v>
      </c>
      <c r="L8" s="60"/>
      <c r="M8" s="153">
        <f>I8*75/100</f>
        <v>31500000000</v>
      </c>
      <c r="N8" s="60"/>
      <c r="O8" s="65">
        <v>500000000</v>
      </c>
      <c r="P8" s="62"/>
      <c r="Q8" s="66">
        <v>0.15</v>
      </c>
      <c r="R8" s="64"/>
      <c r="S8" s="65">
        <f>O8*Q8</f>
        <v>75000000</v>
      </c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" customFormat="1" ht="3.75" customHeight="1" x14ac:dyDescent="0.25">
      <c r="C9" s="152"/>
      <c r="E9" s="157"/>
      <c r="F9" s="2"/>
      <c r="G9" s="152"/>
      <c r="I9" s="157"/>
      <c r="J9" s="2"/>
      <c r="K9" s="153"/>
      <c r="L9" s="60"/>
      <c r="M9" s="153"/>
      <c r="N9" s="60"/>
      <c r="O9" s="61"/>
      <c r="P9" s="62"/>
      <c r="Q9" s="63"/>
      <c r="R9" s="64"/>
      <c r="S9" s="61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" customFormat="1" ht="45.75" customHeight="1" x14ac:dyDescent="0.25">
      <c r="A10" s="67">
        <v>2</v>
      </c>
      <c r="C10" s="152"/>
      <c r="E10" s="157"/>
      <c r="F10" s="2"/>
      <c r="G10" s="152"/>
      <c r="I10" s="157"/>
      <c r="J10" s="2"/>
      <c r="K10" s="153"/>
      <c r="L10" s="60"/>
      <c r="M10" s="153"/>
      <c r="N10" s="60"/>
      <c r="O10" s="65">
        <v>500000000</v>
      </c>
      <c r="P10" s="62"/>
      <c r="Q10" s="66">
        <v>0.2</v>
      </c>
      <c r="R10" s="64"/>
      <c r="S10" s="65">
        <f>O10*Q10</f>
        <v>100000000</v>
      </c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3.75" customHeight="1" x14ac:dyDescent="0.25">
      <c r="C11" s="152"/>
      <c r="E11" s="157"/>
      <c r="F11" s="2"/>
      <c r="G11" s="152"/>
      <c r="I11" s="157"/>
      <c r="J11" s="2"/>
      <c r="K11" s="153"/>
      <c r="L11" s="60"/>
      <c r="M11" s="153"/>
      <c r="N11" s="60"/>
      <c r="O11" s="61"/>
      <c r="P11" s="62"/>
      <c r="Q11" s="63"/>
      <c r="R11" s="64"/>
      <c r="S11" s="61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45.75" customHeight="1" x14ac:dyDescent="0.25">
      <c r="A12" s="67">
        <v>3</v>
      </c>
      <c r="C12" s="152"/>
      <c r="E12" s="157"/>
      <c r="F12" s="2"/>
      <c r="G12" s="152"/>
      <c r="I12" s="157"/>
      <c r="J12" s="2"/>
      <c r="K12" s="153"/>
      <c r="L12" s="60"/>
      <c r="M12" s="153"/>
      <c r="N12" s="60"/>
      <c r="O12" s="65">
        <f>M8-O8-O10</f>
        <v>30500000000</v>
      </c>
      <c r="P12" s="62"/>
      <c r="Q12" s="66">
        <v>0.25</v>
      </c>
      <c r="R12" s="64"/>
      <c r="S12" s="65">
        <f>O12*Q12</f>
        <v>7625000000</v>
      </c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4.5" customHeight="1" x14ac:dyDescent="0.25">
      <c r="A13" s="41"/>
      <c r="B13" s="41"/>
      <c r="C13" s="41"/>
      <c r="D13" s="41"/>
      <c r="E13" s="42"/>
      <c r="F13" s="42"/>
      <c r="G13" s="41"/>
      <c r="H13" s="41"/>
      <c r="I13" s="42"/>
      <c r="J13" s="42"/>
      <c r="K13" s="43"/>
      <c r="L13" s="43"/>
      <c r="M13" s="43"/>
      <c r="N13" s="43"/>
      <c r="O13" s="44"/>
      <c r="P13" s="58"/>
      <c r="Q13" s="45"/>
      <c r="R13" s="54"/>
      <c r="S13" s="44"/>
      <c r="Y13" s="36"/>
      <c r="Z13" s="36"/>
      <c r="AA13" s="36"/>
      <c r="AB13" s="36"/>
      <c r="AC13" s="36"/>
      <c r="AD13" s="36"/>
    </row>
    <row r="14" spans="1:32" ht="30.75" customHeight="1" thickBot="1" x14ac:dyDescent="0.3">
      <c r="A14" s="154" t="s">
        <v>25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55"/>
      <c r="S14" s="74">
        <f>SUM(S8:S12)</f>
        <v>7800000000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4.5" customHeight="1" thickTop="1" x14ac:dyDescent="0.25">
      <c r="A15" s="41"/>
      <c r="B15" s="41"/>
      <c r="C15" s="41"/>
      <c r="D15" s="41"/>
      <c r="E15" s="42"/>
      <c r="F15" s="42"/>
      <c r="G15" s="41"/>
      <c r="H15" s="41"/>
      <c r="I15" s="42"/>
      <c r="J15" s="42"/>
      <c r="K15" s="43"/>
      <c r="L15" s="43"/>
      <c r="M15" s="43"/>
      <c r="N15" s="43"/>
      <c r="O15" s="44"/>
      <c r="P15" s="58"/>
      <c r="Q15" s="45"/>
      <c r="R15" s="54"/>
      <c r="S15" s="34"/>
      <c r="Y15" s="36"/>
      <c r="Z15" s="36"/>
      <c r="AA15" s="36"/>
      <c r="AB15" s="36"/>
      <c r="AC15" s="36"/>
      <c r="AD15" s="36"/>
    </row>
    <row r="16" spans="1:32" ht="30.75" customHeight="1" x14ac:dyDescent="0.25">
      <c r="A16" s="154" t="s">
        <v>33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55"/>
      <c r="S16" s="68">
        <f>I8-S14</f>
        <v>34200000000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ht="4.5" customHeight="1" x14ac:dyDescent="0.25">
      <c r="A17" s="41"/>
      <c r="B17" s="41"/>
      <c r="C17" s="41"/>
      <c r="D17" s="41"/>
      <c r="E17" s="42"/>
      <c r="F17" s="42"/>
      <c r="G17" s="41"/>
      <c r="H17" s="41"/>
      <c r="I17" s="42"/>
      <c r="J17" s="42"/>
      <c r="K17" s="43"/>
      <c r="L17" s="43"/>
      <c r="M17" s="43"/>
      <c r="N17" s="43"/>
      <c r="O17" s="44"/>
      <c r="P17" s="58"/>
      <c r="Q17" s="45"/>
      <c r="R17" s="54"/>
      <c r="S17" s="34"/>
      <c r="Y17" s="36"/>
      <c r="Z17" s="36"/>
      <c r="AA17" s="36"/>
      <c r="AB17" s="36"/>
      <c r="AC17" s="36"/>
      <c r="AD17" s="36"/>
    </row>
    <row r="18" spans="1:32" ht="30.75" customHeight="1" x14ac:dyDescent="0.25">
      <c r="A18" s="154" t="s">
        <v>35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55"/>
      <c r="S18" s="68">
        <f>S16/12</f>
        <v>2850000000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4.5" customHeight="1" x14ac:dyDescent="0.25">
      <c r="A19" s="41"/>
      <c r="B19" s="41"/>
      <c r="C19" s="41"/>
      <c r="D19" s="41"/>
      <c r="E19" s="42"/>
      <c r="F19" s="42"/>
      <c r="G19" s="41"/>
      <c r="H19" s="41"/>
      <c r="I19" s="42"/>
      <c r="J19" s="42"/>
      <c r="K19" s="43"/>
      <c r="L19" s="43"/>
      <c r="M19" s="43"/>
      <c r="N19" s="43"/>
      <c r="O19" s="44"/>
      <c r="P19" s="58"/>
      <c r="Q19" s="45"/>
      <c r="R19" s="54"/>
      <c r="S19" s="34"/>
      <c r="Y19" s="36"/>
      <c r="Z19" s="36"/>
      <c r="AA19" s="36"/>
      <c r="AB19" s="36"/>
      <c r="AC19" s="36"/>
      <c r="AD19" s="36"/>
    </row>
    <row r="20" spans="1:32" ht="30.75" customHeight="1" x14ac:dyDescent="0.25">
      <c r="A20" s="154" t="s">
        <v>34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55"/>
      <c r="S20" s="68">
        <f>S14/12</f>
        <v>650000000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x14ac:dyDescent="0.25">
      <c r="A21" s="41"/>
      <c r="B21" s="41"/>
      <c r="C21" s="41"/>
      <c r="D21" s="41"/>
      <c r="E21" s="42"/>
      <c r="F21" s="42"/>
      <c r="G21" s="41"/>
      <c r="H21" s="41"/>
      <c r="I21" s="42"/>
      <c r="J21" s="42"/>
      <c r="K21" s="43"/>
      <c r="L21" s="43"/>
      <c r="M21" s="43"/>
      <c r="N21" s="43"/>
      <c r="O21" s="44"/>
      <c r="P21" s="58"/>
      <c r="Q21" s="45"/>
      <c r="R21" s="54"/>
      <c r="S21" s="44"/>
      <c r="Y21" s="36"/>
      <c r="Z21" s="36"/>
      <c r="AA21" s="36"/>
      <c r="AB21" s="36"/>
      <c r="AC21" s="36"/>
      <c r="AD21" s="36"/>
    </row>
    <row r="22" spans="1:32" s="37" customFormat="1" ht="19.5" x14ac:dyDescent="0.25">
      <c r="A22" s="69"/>
      <c r="B22" s="69"/>
      <c r="C22" s="69"/>
      <c r="D22" s="69"/>
      <c r="E22" s="70" t="s">
        <v>44</v>
      </c>
      <c r="F22" s="70"/>
      <c r="G22" s="69"/>
      <c r="H22" s="69"/>
      <c r="I22" s="70"/>
      <c r="J22" s="70"/>
      <c r="K22" s="71"/>
      <c r="L22" s="71"/>
      <c r="M22" s="71" t="s">
        <v>45</v>
      </c>
      <c r="N22" s="71"/>
      <c r="O22" s="50"/>
      <c r="P22" s="59"/>
      <c r="Q22" s="72"/>
      <c r="R22" s="73"/>
      <c r="S22" s="50"/>
      <c r="Y22" s="38"/>
      <c r="Z22" s="38"/>
      <c r="AA22" s="38"/>
      <c r="AB22" s="38"/>
      <c r="AC22" s="38"/>
      <c r="AD22" s="38"/>
    </row>
    <row r="23" spans="1:32" x14ac:dyDescent="0.25">
      <c r="A23" s="46"/>
      <c r="B23" s="46"/>
      <c r="C23" s="41"/>
      <c r="D23" s="41"/>
      <c r="E23" s="42"/>
      <c r="F23" s="42"/>
      <c r="G23" s="41"/>
      <c r="H23" s="41"/>
      <c r="I23" s="42"/>
      <c r="J23" s="42"/>
      <c r="K23" s="42"/>
      <c r="L23" s="42"/>
      <c r="M23" s="42"/>
      <c r="N23" s="42"/>
      <c r="O23" s="44"/>
      <c r="P23" s="58"/>
      <c r="Q23" s="45"/>
      <c r="R23" s="54"/>
      <c r="S23" s="44"/>
    </row>
    <row r="24" spans="1:32" x14ac:dyDescent="0.25">
      <c r="A24" s="41"/>
      <c r="B24" s="41"/>
      <c r="C24" s="41"/>
      <c r="D24" s="41"/>
      <c r="E24" s="42"/>
      <c r="F24" s="42"/>
      <c r="G24" s="41"/>
      <c r="H24" s="41"/>
      <c r="I24" s="42"/>
      <c r="J24" s="42"/>
      <c r="K24" s="43"/>
      <c r="L24" s="43"/>
      <c r="M24" s="43"/>
      <c r="N24" s="43"/>
      <c r="O24" s="44"/>
      <c r="P24" s="58"/>
      <c r="Q24" s="45"/>
      <c r="R24" s="54"/>
      <c r="S24" s="44"/>
    </row>
    <row r="25" spans="1:32" x14ac:dyDescent="0.25">
      <c r="A25" s="46"/>
      <c r="B25" s="46"/>
      <c r="C25" s="46"/>
      <c r="D25" s="46"/>
      <c r="E25" s="42"/>
      <c r="F25" s="42"/>
      <c r="G25" s="46"/>
      <c r="H25" s="46"/>
      <c r="I25" s="42"/>
      <c r="J25" s="42"/>
      <c r="K25" s="42"/>
      <c r="L25" s="42"/>
      <c r="M25" s="42"/>
      <c r="N25" s="42"/>
      <c r="O25" s="44"/>
      <c r="P25" s="58"/>
      <c r="Q25" s="45"/>
      <c r="R25" s="54"/>
      <c r="S25" s="44"/>
    </row>
    <row r="26" spans="1:32" x14ac:dyDescent="0.25">
      <c r="A26" s="46"/>
      <c r="B26" s="46"/>
      <c r="C26" s="46"/>
      <c r="D26" s="46"/>
      <c r="E26" s="42"/>
      <c r="F26" s="42"/>
      <c r="G26" s="46"/>
      <c r="H26" s="46"/>
      <c r="I26" s="42"/>
      <c r="J26" s="42"/>
      <c r="K26" s="42"/>
      <c r="L26" s="42"/>
      <c r="M26" s="42"/>
      <c r="N26" s="42"/>
      <c r="O26" s="44"/>
      <c r="P26" s="58"/>
      <c r="Q26" s="45"/>
      <c r="R26" s="54"/>
      <c r="S26" s="44"/>
    </row>
    <row r="27" spans="1:32" x14ac:dyDescent="0.25">
      <c r="A27" s="46"/>
      <c r="B27" s="46"/>
      <c r="C27" s="46"/>
      <c r="D27" s="46"/>
      <c r="E27" s="42"/>
      <c r="F27" s="42"/>
      <c r="G27" s="46"/>
      <c r="H27" s="46"/>
      <c r="I27" s="42"/>
      <c r="J27" s="42"/>
      <c r="K27" s="42"/>
      <c r="L27" s="42"/>
      <c r="M27" s="42"/>
      <c r="N27" s="42"/>
      <c r="O27" s="44"/>
      <c r="P27" s="58"/>
      <c r="Q27" s="45"/>
      <c r="R27" s="54"/>
      <c r="S27" s="44"/>
    </row>
    <row r="28" spans="1:32" x14ac:dyDescent="0.25">
      <c r="A28" s="46"/>
      <c r="B28" s="46"/>
      <c r="C28" s="46"/>
      <c r="D28" s="46"/>
      <c r="E28" s="42"/>
      <c r="F28" s="42"/>
      <c r="G28" s="46"/>
      <c r="H28" s="46"/>
      <c r="I28" s="42"/>
      <c r="J28" s="42"/>
      <c r="K28" s="42"/>
      <c r="L28" s="42"/>
      <c r="M28" s="42"/>
      <c r="N28" s="42"/>
      <c r="O28" s="44"/>
      <c r="P28" s="58"/>
      <c r="Q28" s="45"/>
      <c r="R28" s="54"/>
      <c r="S28" s="44"/>
    </row>
    <row r="29" spans="1:32" x14ac:dyDescent="0.25">
      <c r="A29" s="46"/>
      <c r="B29" s="46"/>
      <c r="C29" s="46"/>
      <c r="D29" s="46"/>
      <c r="E29" s="42"/>
      <c r="F29" s="42"/>
      <c r="G29" s="46"/>
      <c r="H29" s="46"/>
      <c r="I29" s="42"/>
      <c r="J29" s="42"/>
      <c r="K29" s="42"/>
      <c r="L29" s="42"/>
      <c r="M29" s="42"/>
      <c r="N29" s="42"/>
      <c r="O29" s="44"/>
      <c r="P29" s="58"/>
      <c r="Q29" s="45"/>
      <c r="R29" s="54"/>
      <c r="S29" s="44"/>
    </row>
    <row r="30" spans="1:32" x14ac:dyDescent="0.25">
      <c r="A30" s="46"/>
      <c r="B30" s="46"/>
      <c r="C30" s="46"/>
      <c r="D30" s="46"/>
      <c r="E30" s="42"/>
      <c r="F30" s="42"/>
      <c r="G30" s="46"/>
      <c r="H30" s="46"/>
      <c r="I30" s="42"/>
      <c r="J30" s="42"/>
      <c r="K30" s="42"/>
      <c r="L30" s="42"/>
      <c r="M30" s="42"/>
      <c r="N30" s="42"/>
      <c r="O30" s="44"/>
      <c r="P30" s="58"/>
      <c r="Q30" s="45"/>
      <c r="R30" s="54"/>
      <c r="S30" s="44"/>
    </row>
    <row r="31" spans="1:32" x14ac:dyDescent="0.25">
      <c r="A31" s="46"/>
      <c r="B31" s="46"/>
      <c r="C31" s="46"/>
      <c r="D31" s="46"/>
      <c r="E31" s="42"/>
      <c r="F31" s="42"/>
      <c r="G31" s="46"/>
      <c r="H31" s="46"/>
      <c r="I31" s="42"/>
      <c r="J31" s="42"/>
      <c r="K31" s="42"/>
      <c r="L31" s="42"/>
      <c r="M31" s="42"/>
      <c r="N31" s="42"/>
      <c r="O31" s="44"/>
      <c r="P31" s="58"/>
      <c r="Q31" s="45"/>
      <c r="R31" s="54"/>
      <c r="S31" s="44"/>
    </row>
    <row r="32" spans="1:32" x14ac:dyDescent="0.25">
      <c r="A32" s="46"/>
      <c r="B32" s="46"/>
      <c r="C32" s="46"/>
      <c r="D32" s="46"/>
      <c r="E32" s="42"/>
      <c r="F32" s="42"/>
      <c r="G32" s="46"/>
      <c r="H32" s="46"/>
      <c r="I32" s="42"/>
      <c r="J32" s="42"/>
      <c r="K32" s="42"/>
      <c r="L32" s="42"/>
      <c r="M32" s="42"/>
      <c r="N32" s="42"/>
      <c r="O32" s="44"/>
      <c r="P32" s="58"/>
      <c r="Q32" s="45"/>
      <c r="R32" s="54"/>
      <c r="S32" s="44"/>
    </row>
    <row r="33" spans="1:19" x14ac:dyDescent="0.25">
      <c r="A33" s="46"/>
      <c r="B33" s="46"/>
      <c r="C33" s="46"/>
      <c r="D33" s="46"/>
      <c r="E33" s="42"/>
      <c r="F33" s="42"/>
      <c r="G33" s="46"/>
      <c r="H33" s="46"/>
      <c r="I33" s="42"/>
      <c r="J33" s="42"/>
      <c r="K33" s="42"/>
      <c r="L33" s="42"/>
      <c r="M33" s="42"/>
      <c r="N33" s="42"/>
      <c r="O33" s="44"/>
      <c r="P33" s="58"/>
      <c r="Q33" s="45"/>
      <c r="R33" s="54"/>
      <c r="S33" s="44"/>
    </row>
    <row r="34" spans="1:19" x14ac:dyDescent="0.25">
      <c r="A34" s="46"/>
      <c r="B34" s="46"/>
      <c r="C34" s="46"/>
      <c r="D34" s="46"/>
      <c r="E34" s="42"/>
      <c r="F34" s="42"/>
      <c r="G34" s="46"/>
      <c r="H34" s="46"/>
      <c r="I34" s="42"/>
      <c r="J34" s="42"/>
      <c r="K34" s="42"/>
      <c r="L34" s="42"/>
      <c r="M34" s="42"/>
      <c r="N34" s="42"/>
      <c r="O34" s="44"/>
      <c r="P34" s="58"/>
      <c r="Q34" s="47"/>
      <c r="R34" s="56"/>
      <c r="S34" s="44"/>
    </row>
    <row r="35" spans="1:19" x14ac:dyDescent="0.25">
      <c r="A35" s="46"/>
      <c r="B35" s="46"/>
      <c r="C35" s="46"/>
      <c r="D35" s="46"/>
      <c r="E35" s="42"/>
      <c r="F35" s="42"/>
      <c r="G35" s="46"/>
      <c r="H35" s="46"/>
      <c r="I35" s="42"/>
      <c r="J35" s="42"/>
      <c r="K35" s="42"/>
      <c r="L35" s="42"/>
      <c r="M35" s="42"/>
      <c r="N35" s="42"/>
      <c r="O35" s="44"/>
      <c r="P35" s="58"/>
      <c r="Q35" s="47"/>
      <c r="R35" s="56"/>
      <c r="S35" s="44"/>
    </row>
    <row r="36" spans="1:19" x14ac:dyDescent="0.25">
      <c r="A36" s="46"/>
      <c r="B36" s="46"/>
      <c r="C36" s="46"/>
      <c r="D36" s="46"/>
      <c r="E36" s="42"/>
      <c r="F36" s="42"/>
      <c r="G36" s="46"/>
      <c r="H36" s="46"/>
      <c r="I36" s="42"/>
      <c r="J36" s="42"/>
      <c r="K36" s="42"/>
      <c r="L36" s="42"/>
      <c r="M36" s="42"/>
      <c r="N36" s="42"/>
      <c r="O36" s="44"/>
      <c r="P36" s="58"/>
      <c r="Q36" s="47"/>
      <c r="R36" s="56"/>
      <c r="S36" s="44"/>
    </row>
    <row r="37" spans="1:19" x14ac:dyDescent="0.25">
      <c r="A37" s="46"/>
      <c r="B37" s="46"/>
      <c r="C37" s="46"/>
      <c r="D37" s="46"/>
      <c r="E37" s="42"/>
      <c r="F37" s="42"/>
      <c r="G37" s="46"/>
      <c r="H37" s="46"/>
      <c r="I37" s="42"/>
      <c r="J37" s="42"/>
      <c r="K37" s="42"/>
      <c r="L37" s="42"/>
      <c r="M37" s="42"/>
      <c r="N37" s="42"/>
      <c r="O37" s="44"/>
      <c r="P37" s="58"/>
      <c r="Q37" s="47"/>
      <c r="R37" s="56"/>
      <c r="S37" s="44"/>
    </row>
    <row r="38" spans="1:19" x14ac:dyDescent="0.25">
      <c r="A38" s="46"/>
      <c r="B38" s="46"/>
      <c r="C38" s="46"/>
      <c r="D38" s="46"/>
      <c r="E38" s="42"/>
      <c r="F38" s="42"/>
      <c r="G38" s="46"/>
      <c r="H38" s="46"/>
      <c r="I38" s="42"/>
      <c r="J38" s="42"/>
      <c r="K38" s="42"/>
      <c r="L38" s="42"/>
      <c r="M38" s="42"/>
      <c r="N38" s="42"/>
      <c r="O38" s="44"/>
      <c r="P38" s="58"/>
      <c r="Q38" s="47"/>
      <c r="R38" s="56"/>
      <c r="S38" s="44"/>
    </row>
    <row r="39" spans="1:19" x14ac:dyDescent="0.25">
      <c r="A39" s="46"/>
      <c r="B39" s="46"/>
      <c r="C39" s="46"/>
      <c r="D39" s="46"/>
      <c r="E39" s="42"/>
      <c r="F39" s="42"/>
      <c r="G39" s="46"/>
      <c r="H39" s="46"/>
      <c r="I39" s="42"/>
      <c r="J39" s="42"/>
      <c r="K39" s="42"/>
      <c r="L39" s="42"/>
      <c r="M39" s="42"/>
      <c r="N39" s="42"/>
      <c r="O39" s="44"/>
      <c r="P39" s="58"/>
      <c r="Q39" s="47"/>
      <c r="R39" s="56"/>
      <c r="S39" s="44"/>
    </row>
    <row r="40" spans="1:19" x14ac:dyDescent="0.25">
      <c r="A40" s="46"/>
      <c r="B40" s="46"/>
      <c r="C40" s="46"/>
      <c r="D40" s="46"/>
      <c r="E40" s="42"/>
      <c r="F40" s="42"/>
      <c r="G40" s="46"/>
      <c r="H40" s="46"/>
      <c r="I40" s="42"/>
      <c r="J40" s="42"/>
      <c r="K40" s="42"/>
      <c r="L40" s="42"/>
      <c r="M40" s="42"/>
      <c r="N40" s="42"/>
      <c r="O40" s="44"/>
      <c r="P40" s="58"/>
      <c r="Q40" s="47"/>
      <c r="R40" s="56"/>
      <c r="S40" s="44"/>
    </row>
    <row r="41" spans="1:19" x14ac:dyDescent="0.25">
      <c r="A41" s="46"/>
      <c r="B41" s="46"/>
      <c r="C41" s="46"/>
      <c r="D41" s="46"/>
      <c r="E41" s="42"/>
      <c r="F41" s="42"/>
      <c r="G41" s="46"/>
      <c r="H41" s="46"/>
      <c r="I41" s="42"/>
      <c r="J41" s="42"/>
      <c r="K41" s="42"/>
      <c r="L41" s="42"/>
      <c r="M41" s="42"/>
      <c r="N41" s="42"/>
      <c r="O41" s="44"/>
      <c r="P41" s="58"/>
      <c r="Q41" s="47"/>
      <c r="R41" s="56"/>
      <c r="S41" s="44"/>
    </row>
    <row r="42" spans="1:19" x14ac:dyDescent="0.25">
      <c r="A42" s="46"/>
      <c r="B42" s="46"/>
      <c r="C42" s="46"/>
      <c r="D42" s="46"/>
      <c r="E42" s="42"/>
      <c r="F42" s="42"/>
      <c r="G42" s="46"/>
      <c r="H42" s="46"/>
      <c r="I42" s="42"/>
      <c r="J42" s="42"/>
      <c r="K42" s="42"/>
      <c r="L42" s="42"/>
      <c r="M42" s="42"/>
      <c r="N42" s="42"/>
      <c r="O42" s="44"/>
      <c r="P42" s="58"/>
      <c r="Q42" s="47"/>
      <c r="R42" s="56"/>
      <c r="S42" s="44"/>
    </row>
    <row r="43" spans="1:19" x14ac:dyDescent="0.25">
      <c r="A43" s="46"/>
      <c r="B43" s="46"/>
      <c r="C43" s="46"/>
      <c r="D43" s="46"/>
      <c r="E43" s="42"/>
      <c r="F43" s="42"/>
      <c r="G43" s="46"/>
      <c r="H43" s="46"/>
      <c r="I43" s="42"/>
      <c r="J43" s="42"/>
      <c r="K43" s="42"/>
      <c r="L43" s="42"/>
      <c r="M43" s="42"/>
      <c r="N43" s="42"/>
      <c r="O43" s="44"/>
      <c r="P43" s="58"/>
      <c r="Q43" s="47"/>
      <c r="R43" s="56"/>
      <c r="S43" s="44"/>
    </row>
    <row r="44" spans="1:19" x14ac:dyDescent="0.25">
      <c r="A44" s="46"/>
      <c r="B44" s="46"/>
      <c r="C44" s="46"/>
      <c r="D44" s="46"/>
      <c r="E44" s="42"/>
      <c r="F44" s="42"/>
      <c r="G44" s="46"/>
      <c r="H44" s="46"/>
      <c r="I44" s="42"/>
      <c r="J44" s="42"/>
      <c r="K44" s="42"/>
      <c r="L44" s="42"/>
      <c r="M44" s="42"/>
      <c r="N44" s="42"/>
      <c r="O44" s="44"/>
      <c r="P44" s="58"/>
      <c r="Q44" s="47"/>
      <c r="R44" s="56"/>
      <c r="S44" s="44"/>
    </row>
    <row r="45" spans="1:19" x14ac:dyDescent="0.25">
      <c r="A45" s="46"/>
      <c r="B45" s="46"/>
      <c r="C45" s="46"/>
      <c r="D45" s="46"/>
      <c r="E45" s="42"/>
      <c r="F45" s="42"/>
      <c r="G45" s="46"/>
      <c r="H45" s="46"/>
      <c r="I45" s="42"/>
      <c r="J45" s="42"/>
      <c r="K45" s="42"/>
      <c r="L45" s="42"/>
      <c r="M45" s="42"/>
      <c r="N45" s="42"/>
      <c r="O45" s="44"/>
      <c r="P45" s="58"/>
      <c r="Q45" s="47"/>
      <c r="R45" s="56"/>
      <c r="S45" s="44"/>
    </row>
    <row r="46" spans="1:19" x14ac:dyDescent="0.25">
      <c r="A46" s="46"/>
      <c r="B46" s="46"/>
      <c r="C46" s="46"/>
      <c r="D46" s="46"/>
      <c r="E46" s="42"/>
      <c r="F46" s="42"/>
      <c r="G46" s="46"/>
      <c r="H46" s="46"/>
      <c r="I46" s="42"/>
      <c r="J46" s="42"/>
      <c r="K46" s="42"/>
      <c r="L46" s="42"/>
      <c r="M46" s="42"/>
      <c r="N46" s="42"/>
      <c r="O46" s="44"/>
      <c r="P46" s="58"/>
      <c r="Q46" s="47"/>
      <c r="R46" s="56"/>
      <c r="S46" s="44"/>
    </row>
    <row r="47" spans="1:19" x14ac:dyDescent="0.25">
      <c r="A47" s="46"/>
      <c r="B47" s="46"/>
      <c r="C47" s="46"/>
      <c r="D47" s="46"/>
      <c r="E47" s="42"/>
      <c r="F47" s="42"/>
      <c r="G47" s="46"/>
      <c r="H47" s="46"/>
      <c r="I47" s="42"/>
      <c r="J47" s="42"/>
      <c r="K47" s="42"/>
      <c r="L47" s="42"/>
      <c r="M47" s="42"/>
      <c r="N47" s="42"/>
      <c r="O47" s="44"/>
      <c r="P47" s="58"/>
      <c r="Q47" s="47"/>
      <c r="R47" s="56"/>
      <c r="S47" s="44"/>
    </row>
    <row r="48" spans="1:19" x14ac:dyDescent="0.25">
      <c r="A48" s="46"/>
      <c r="B48" s="46"/>
      <c r="C48" s="46"/>
      <c r="D48" s="46"/>
      <c r="E48" s="42"/>
      <c r="F48" s="42"/>
      <c r="G48" s="46"/>
      <c r="H48" s="46"/>
      <c r="I48" s="42"/>
      <c r="J48" s="42"/>
      <c r="K48" s="42"/>
      <c r="L48" s="42"/>
      <c r="M48" s="42"/>
      <c r="N48" s="42"/>
      <c r="O48" s="44"/>
      <c r="P48" s="58"/>
      <c r="Q48" s="47"/>
      <c r="R48" s="56"/>
      <c r="S48" s="44"/>
    </row>
    <row r="49" spans="1:19" x14ac:dyDescent="0.25">
      <c r="A49" s="46"/>
      <c r="B49" s="46"/>
      <c r="C49" s="46"/>
      <c r="D49" s="46"/>
      <c r="E49" s="42"/>
      <c r="F49" s="42"/>
      <c r="G49" s="46"/>
      <c r="H49" s="46"/>
      <c r="I49" s="42"/>
      <c r="J49" s="42"/>
      <c r="K49" s="42"/>
      <c r="L49" s="42"/>
      <c r="M49" s="42"/>
      <c r="N49" s="42"/>
      <c r="O49" s="44"/>
      <c r="P49" s="58"/>
      <c r="Q49" s="47"/>
      <c r="R49" s="56"/>
      <c r="S49" s="44"/>
    </row>
    <row r="50" spans="1:19" x14ac:dyDescent="0.25">
      <c r="A50" s="46"/>
      <c r="B50" s="46"/>
      <c r="C50" s="46"/>
      <c r="D50" s="46"/>
      <c r="E50" s="42"/>
      <c r="F50" s="42"/>
      <c r="G50" s="46"/>
      <c r="H50" s="46"/>
      <c r="I50" s="42"/>
      <c r="J50" s="42"/>
      <c r="K50" s="42"/>
      <c r="L50" s="42"/>
      <c r="M50" s="42"/>
      <c r="N50" s="42"/>
      <c r="O50" s="44"/>
      <c r="P50" s="58"/>
      <c r="Q50" s="47"/>
      <c r="R50" s="56"/>
      <c r="S50" s="44"/>
    </row>
    <row r="51" spans="1:19" x14ac:dyDescent="0.25">
      <c r="A51" s="46"/>
      <c r="B51" s="46"/>
      <c r="C51" s="46"/>
      <c r="D51" s="46"/>
      <c r="E51" s="42"/>
      <c r="F51" s="42"/>
      <c r="G51" s="46"/>
      <c r="H51" s="46"/>
      <c r="I51" s="42"/>
      <c r="J51" s="42"/>
      <c r="K51" s="42"/>
      <c r="L51" s="42"/>
      <c r="M51" s="42"/>
      <c r="N51" s="42"/>
      <c r="O51" s="44"/>
      <c r="P51" s="58"/>
      <c r="Q51" s="47"/>
      <c r="R51" s="56"/>
      <c r="S51" s="44"/>
    </row>
    <row r="52" spans="1:19" x14ac:dyDescent="0.25">
      <c r="A52" s="46"/>
      <c r="B52" s="46"/>
      <c r="C52" s="46"/>
      <c r="D52" s="46"/>
      <c r="E52" s="42"/>
      <c r="F52" s="42"/>
      <c r="G52" s="46"/>
      <c r="H52" s="46"/>
      <c r="I52" s="42"/>
      <c r="J52" s="42"/>
      <c r="K52" s="42"/>
      <c r="L52" s="42"/>
      <c r="M52" s="42"/>
      <c r="N52" s="42"/>
      <c r="O52" s="44"/>
      <c r="P52" s="58"/>
      <c r="Q52" s="47"/>
      <c r="R52" s="56"/>
      <c r="S52" s="44"/>
    </row>
    <row r="53" spans="1:19" x14ac:dyDescent="0.25">
      <c r="A53" s="46"/>
      <c r="B53" s="46"/>
      <c r="C53" s="46"/>
      <c r="D53" s="46"/>
      <c r="E53" s="42"/>
      <c r="F53" s="42"/>
      <c r="G53" s="46"/>
      <c r="H53" s="46"/>
      <c r="I53" s="42"/>
      <c r="J53" s="42"/>
      <c r="K53" s="42"/>
      <c r="L53" s="42"/>
      <c r="M53" s="42"/>
      <c r="N53" s="42"/>
      <c r="O53" s="44"/>
      <c r="P53" s="58"/>
      <c r="Q53" s="47"/>
      <c r="R53" s="56"/>
      <c r="S53" s="44"/>
    </row>
    <row r="54" spans="1:19" x14ac:dyDescent="0.25">
      <c r="A54" s="46"/>
      <c r="B54" s="46"/>
      <c r="C54" s="46"/>
      <c r="D54" s="46"/>
      <c r="E54" s="42"/>
      <c r="F54" s="42"/>
      <c r="G54" s="46"/>
      <c r="H54" s="46"/>
      <c r="I54" s="42"/>
      <c r="J54" s="42"/>
      <c r="K54" s="42"/>
      <c r="L54" s="42"/>
      <c r="M54" s="42"/>
      <c r="N54" s="42"/>
      <c r="O54" s="44"/>
      <c r="P54" s="58"/>
      <c r="Q54" s="47"/>
      <c r="R54" s="56"/>
      <c r="S54" s="44"/>
    </row>
    <row r="55" spans="1:19" x14ac:dyDescent="0.25">
      <c r="A55" s="46"/>
      <c r="B55" s="46"/>
      <c r="C55" s="46"/>
      <c r="D55" s="46"/>
      <c r="E55" s="42"/>
      <c r="F55" s="42"/>
      <c r="G55" s="46"/>
      <c r="H55" s="46"/>
      <c r="I55" s="42"/>
      <c r="J55" s="42"/>
      <c r="K55" s="42"/>
      <c r="L55" s="42"/>
      <c r="M55" s="42"/>
      <c r="N55" s="42"/>
      <c r="O55" s="44"/>
      <c r="P55" s="58"/>
      <c r="Q55" s="47"/>
      <c r="R55" s="56"/>
      <c r="S55" s="44"/>
    </row>
    <row r="56" spans="1:19" x14ac:dyDescent="0.25">
      <c r="A56" s="46"/>
      <c r="B56" s="46"/>
      <c r="C56" s="46"/>
      <c r="D56" s="46"/>
      <c r="E56" s="42"/>
      <c r="F56" s="42"/>
      <c r="G56" s="46"/>
      <c r="H56" s="46"/>
      <c r="I56" s="42"/>
      <c r="J56" s="42"/>
      <c r="K56" s="42"/>
      <c r="L56" s="42"/>
      <c r="M56" s="42"/>
      <c r="N56" s="42"/>
      <c r="O56" s="44"/>
      <c r="P56" s="58"/>
      <c r="Q56" s="47"/>
      <c r="R56" s="56"/>
      <c r="S56" s="44"/>
    </row>
    <row r="57" spans="1:19" x14ac:dyDescent="0.25">
      <c r="A57" s="46"/>
      <c r="B57" s="46"/>
      <c r="C57" s="46"/>
      <c r="D57" s="46"/>
      <c r="E57" s="42"/>
      <c r="F57" s="42"/>
      <c r="G57" s="46"/>
      <c r="H57" s="46"/>
      <c r="I57" s="42"/>
      <c r="J57" s="42"/>
      <c r="K57" s="42"/>
      <c r="L57" s="42"/>
      <c r="M57" s="42"/>
      <c r="N57" s="42"/>
      <c r="O57" s="44"/>
      <c r="P57" s="58"/>
      <c r="Q57" s="47"/>
      <c r="R57" s="56"/>
      <c r="S57" s="44"/>
    </row>
    <row r="58" spans="1:19" x14ac:dyDescent="0.25">
      <c r="A58" s="46"/>
      <c r="B58" s="46"/>
      <c r="C58" s="46"/>
      <c r="D58" s="46"/>
      <c r="E58" s="42"/>
      <c r="F58" s="42"/>
      <c r="G58" s="46"/>
      <c r="H58" s="46"/>
      <c r="I58" s="42"/>
      <c r="J58" s="42"/>
      <c r="K58" s="42"/>
      <c r="L58" s="42"/>
      <c r="M58" s="42"/>
      <c r="N58" s="42"/>
      <c r="O58" s="44"/>
      <c r="P58" s="58"/>
      <c r="Q58" s="47"/>
      <c r="R58" s="56"/>
      <c r="S58" s="44"/>
    </row>
    <row r="59" spans="1:19" x14ac:dyDescent="0.25">
      <c r="A59" s="46"/>
      <c r="B59" s="46"/>
      <c r="C59" s="46"/>
      <c r="D59" s="46"/>
      <c r="E59" s="42"/>
      <c r="F59" s="42"/>
      <c r="G59" s="46"/>
      <c r="H59" s="46"/>
      <c r="I59" s="42"/>
      <c r="J59" s="42"/>
      <c r="K59" s="42"/>
      <c r="L59" s="42"/>
      <c r="M59" s="42"/>
      <c r="N59" s="42"/>
      <c r="O59" s="44"/>
      <c r="P59" s="58"/>
      <c r="Q59" s="47"/>
      <c r="R59" s="56"/>
      <c r="S59" s="44"/>
    </row>
    <row r="60" spans="1:19" x14ac:dyDescent="0.25">
      <c r="A60" s="46"/>
      <c r="B60" s="46"/>
      <c r="C60" s="46"/>
      <c r="D60" s="46"/>
      <c r="E60" s="42"/>
      <c r="F60" s="42"/>
      <c r="G60" s="46"/>
      <c r="H60" s="46"/>
      <c r="I60" s="42"/>
      <c r="J60" s="42"/>
      <c r="K60" s="42"/>
      <c r="L60" s="42"/>
      <c r="M60" s="42"/>
      <c r="N60" s="42"/>
      <c r="O60" s="44"/>
      <c r="P60" s="58"/>
      <c r="Q60" s="47"/>
      <c r="R60" s="56"/>
      <c r="S60" s="44"/>
    </row>
    <row r="61" spans="1:19" x14ac:dyDescent="0.25">
      <c r="A61" s="46"/>
      <c r="B61" s="46"/>
      <c r="C61" s="46"/>
      <c r="D61" s="46"/>
      <c r="E61" s="42"/>
      <c r="F61" s="42"/>
      <c r="G61" s="46"/>
      <c r="H61" s="46"/>
      <c r="I61" s="42"/>
      <c r="J61" s="42"/>
      <c r="K61" s="42"/>
      <c r="L61" s="42"/>
      <c r="M61" s="42"/>
      <c r="N61" s="42"/>
      <c r="O61" s="44"/>
      <c r="P61" s="58"/>
      <c r="Q61" s="47"/>
      <c r="R61" s="56"/>
      <c r="S61" s="44"/>
    </row>
    <row r="62" spans="1:19" x14ac:dyDescent="0.25">
      <c r="A62" s="46"/>
      <c r="B62" s="46"/>
      <c r="C62" s="46"/>
      <c r="D62" s="46"/>
      <c r="E62" s="42"/>
      <c r="F62" s="42"/>
      <c r="G62" s="46"/>
      <c r="H62" s="46"/>
      <c r="I62" s="42"/>
      <c r="J62" s="42"/>
      <c r="K62" s="42"/>
      <c r="L62" s="42"/>
      <c r="M62" s="42"/>
      <c r="N62" s="42"/>
      <c r="O62" s="44"/>
      <c r="P62" s="58"/>
      <c r="Q62" s="47"/>
      <c r="R62" s="56"/>
      <c r="S62" s="44"/>
    </row>
    <row r="63" spans="1:19" x14ac:dyDescent="0.25">
      <c r="A63" s="46"/>
      <c r="B63" s="46"/>
      <c r="C63" s="46"/>
      <c r="D63" s="46"/>
      <c r="E63" s="42"/>
      <c r="F63" s="42"/>
      <c r="G63" s="46"/>
      <c r="H63" s="46"/>
      <c r="I63" s="42"/>
      <c r="J63" s="42"/>
      <c r="K63" s="42"/>
      <c r="L63" s="42"/>
      <c r="M63" s="42"/>
      <c r="N63" s="42"/>
      <c r="O63" s="44"/>
      <c r="P63" s="58"/>
      <c r="Q63" s="47"/>
      <c r="R63" s="56"/>
      <c r="S63" s="44"/>
    </row>
    <row r="64" spans="1:19" x14ac:dyDescent="0.25">
      <c r="A64" s="46"/>
      <c r="B64" s="46"/>
      <c r="C64" s="46"/>
      <c r="D64" s="46"/>
      <c r="E64" s="42"/>
      <c r="F64" s="42"/>
      <c r="G64" s="46"/>
      <c r="H64" s="46"/>
      <c r="I64" s="42"/>
      <c r="J64" s="42"/>
      <c r="K64" s="42"/>
      <c r="L64" s="42"/>
      <c r="M64" s="42"/>
      <c r="N64" s="42"/>
      <c r="O64" s="44"/>
      <c r="P64" s="58"/>
      <c r="Q64" s="47"/>
      <c r="R64" s="56"/>
      <c r="S64" s="44"/>
    </row>
    <row r="65" spans="1:19" x14ac:dyDescent="0.25">
      <c r="A65" s="46"/>
      <c r="B65" s="46"/>
      <c r="C65" s="46"/>
      <c r="D65" s="46"/>
      <c r="E65" s="42"/>
      <c r="F65" s="42"/>
      <c r="G65" s="46"/>
      <c r="H65" s="46"/>
      <c r="I65" s="42"/>
      <c r="J65" s="42"/>
      <c r="K65" s="42"/>
      <c r="L65" s="42"/>
      <c r="M65" s="42"/>
      <c r="N65" s="42"/>
      <c r="O65" s="44"/>
      <c r="P65" s="58"/>
      <c r="Q65" s="47"/>
      <c r="R65" s="56"/>
      <c r="S65" s="44"/>
    </row>
    <row r="66" spans="1:19" x14ac:dyDescent="0.25">
      <c r="A66" s="46"/>
      <c r="B66" s="46"/>
      <c r="C66" s="46"/>
      <c r="D66" s="46"/>
      <c r="E66" s="42"/>
      <c r="F66" s="42"/>
      <c r="G66" s="46"/>
      <c r="H66" s="46"/>
      <c r="I66" s="42"/>
      <c r="J66" s="42"/>
      <c r="K66" s="42"/>
      <c r="L66" s="42"/>
      <c r="M66" s="42"/>
      <c r="N66" s="42"/>
      <c r="O66" s="44"/>
      <c r="P66" s="58"/>
      <c r="Q66" s="47"/>
      <c r="R66" s="56"/>
      <c r="S66" s="44"/>
    </row>
    <row r="67" spans="1:19" x14ac:dyDescent="0.25">
      <c r="A67" s="46"/>
      <c r="B67" s="46"/>
      <c r="C67" s="46"/>
      <c r="D67" s="46"/>
      <c r="E67" s="42"/>
      <c r="F67" s="42"/>
      <c r="G67" s="46"/>
      <c r="H67" s="46"/>
      <c r="I67" s="42"/>
      <c r="J67" s="42"/>
      <c r="K67" s="42"/>
      <c r="L67" s="42"/>
      <c r="M67" s="42"/>
      <c r="N67" s="42"/>
      <c r="O67" s="44"/>
      <c r="P67" s="58"/>
      <c r="Q67" s="47"/>
      <c r="R67" s="56"/>
      <c r="S67" s="44"/>
    </row>
    <row r="68" spans="1:19" x14ac:dyDescent="0.25">
      <c r="A68" s="46"/>
      <c r="B68" s="46"/>
      <c r="C68" s="46"/>
      <c r="D68" s="46"/>
      <c r="E68" s="42"/>
      <c r="F68" s="42"/>
      <c r="G68" s="46"/>
      <c r="H68" s="46"/>
      <c r="I68" s="42"/>
      <c r="J68" s="42"/>
      <c r="K68" s="42"/>
      <c r="L68" s="42"/>
      <c r="M68" s="42"/>
      <c r="N68" s="42"/>
      <c r="O68" s="44"/>
      <c r="P68" s="58"/>
      <c r="Q68" s="47"/>
      <c r="R68" s="56"/>
      <c r="S68" s="44"/>
    </row>
    <row r="69" spans="1:19" x14ac:dyDescent="0.25">
      <c r="A69" s="46"/>
      <c r="B69" s="46"/>
      <c r="C69" s="46"/>
      <c r="D69" s="46"/>
      <c r="E69" s="42"/>
      <c r="F69" s="42"/>
      <c r="G69" s="46"/>
      <c r="H69" s="46"/>
      <c r="I69" s="42"/>
      <c r="J69" s="42"/>
      <c r="K69" s="42"/>
      <c r="L69" s="42"/>
      <c r="M69" s="42"/>
      <c r="N69" s="42"/>
      <c r="O69" s="44"/>
      <c r="P69" s="58"/>
      <c r="Q69" s="47"/>
      <c r="R69" s="56"/>
      <c r="S69" s="44"/>
    </row>
    <row r="70" spans="1:19" x14ac:dyDescent="0.25">
      <c r="A70" s="46"/>
      <c r="B70" s="46"/>
      <c r="C70" s="46"/>
      <c r="D70" s="46"/>
      <c r="E70" s="42"/>
      <c r="F70" s="42"/>
      <c r="G70" s="46"/>
      <c r="H70" s="46"/>
      <c r="I70" s="42"/>
      <c r="J70" s="42"/>
      <c r="K70" s="42"/>
      <c r="L70" s="42"/>
      <c r="M70" s="42"/>
      <c r="N70" s="42"/>
      <c r="O70" s="44"/>
      <c r="P70" s="58"/>
      <c r="Q70" s="47"/>
      <c r="R70" s="56"/>
      <c r="S70" s="44"/>
    </row>
  </sheetData>
  <mergeCells count="16">
    <mergeCell ref="A1:S1"/>
    <mergeCell ref="C8:C12"/>
    <mergeCell ref="K8:K12"/>
    <mergeCell ref="A18:Q18"/>
    <mergeCell ref="A20:Q20"/>
    <mergeCell ref="O2:S2"/>
    <mergeCell ref="O3:S3"/>
    <mergeCell ref="E4:S4"/>
    <mergeCell ref="C3:K3"/>
    <mergeCell ref="C2:K2"/>
    <mergeCell ref="A14:Q14"/>
    <mergeCell ref="E8:E12"/>
    <mergeCell ref="G8:G12"/>
    <mergeCell ref="I8:I12"/>
    <mergeCell ref="M8:M12"/>
    <mergeCell ref="A16:Q16"/>
  </mergeCells>
  <pageMargins left="0.7" right="0.7" top="0.75" bottom="0.75" header="0.3" footer="0.3"/>
  <pageSetup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98D3-196B-42BA-9112-CE78E1207D95}">
  <dimension ref="A1:AF70"/>
  <sheetViews>
    <sheetView rightToLeft="1" tabSelected="1" zoomScaleNormal="100" workbookViewId="0">
      <selection activeCell="X18" sqref="X18"/>
    </sheetView>
  </sheetViews>
  <sheetFormatPr defaultColWidth="9" defaultRowHeight="18" x14ac:dyDescent="0.25"/>
  <cols>
    <col min="1" max="1" width="5.7109375" style="35" customWidth="1"/>
    <col min="2" max="2" width="0.85546875" style="35" customWidth="1"/>
    <col min="3" max="3" width="5.7109375" style="35" customWidth="1"/>
    <col min="4" max="4" width="0.85546875" style="35" customWidth="1"/>
    <col min="5" max="5" width="14.28515625" style="36" customWidth="1"/>
    <col min="6" max="6" width="0.85546875" style="36" customWidth="1"/>
    <col min="7" max="7" width="8" style="35" bestFit="1" customWidth="1"/>
    <col min="8" max="8" width="0.85546875" style="35" customWidth="1"/>
    <col min="9" max="9" width="15.5703125" style="36" customWidth="1"/>
    <col min="10" max="10" width="0.85546875" style="36" customWidth="1"/>
    <col min="11" max="11" width="14.85546875" style="36" customWidth="1"/>
    <col min="12" max="12" width="0.85546875" style="36" customWidth="1"/>
    <col min="13" max="13" width="14.85546875" style="36" customWidth="1"/>
    <col min="14" max="14" width="0.85546875" style="36" customWidth="1"/>
    <col min="15" max="15" width="13.42578125" style="36" bestFit="1" customWidth="1"/>
    <col min="16" max="16" width="0.85546875" style="36" customWidth="1"/>
    <col min="17" max="17" width="9.140625" style="35" customWidth="1"/>
    <col min="18" max="18" width="0.85546875" style="35" customWidth="1"/>
    <col min="19" max="19" width="21.85546875" style="36" customWidth="1"/>
    <col min="20" max="20" width="4.140625" style="35" customWidth="1"/>
    <col min="21" max="22" width="9" style="35"/>
    <col min="23" max="23" width="13.7109375" style="35" bestFit="1" customWidth="1"/>
    <col min="24" max="24" width="15.140625" style="35" bestFit="1" customWidth="1"/>
    <col min="25" max="25" width="26.85546875" style="35" customWidth="1"/>
    <col min="26" max="26" width="14.85546875" style="35" bestFit="1" customWidth="1"/>
    <col min="27" max="27" width="16" style="35" bestFit="1" customWidth="1"/>
    <col min="28" max="28" width="15" style="35" bestFit="1" customWidth="1"/>
    <col min="29" max="16384" width="9" style="35"/>
  </cols>
  <sheetData>
    <row r="1" spans="1:32" ht="30" customHeight="1" x14ac:dyDescent="0.25">
      <c r="A1" s="163" t="s">
        <v>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  <c r="AA1" s="36"/>
      <c r="AB1" s="36"/>
      <c r="AC1" s="36"/>
      <c r="AD1" s="36"/>
    </row>
    <row r="2" spans="1:32" s="37" customFormat="1" ht="30" customHeight="1" x14ac:dyDescent="0.25">
      <c r="A2" s="75" t="s">
        <v>36</v>
      </c>
      <c r="B2" s="48"/>
      <c r="C2" s="155" t="s">
        <v>37</v>
      </c>
      <c r="D2" s="155"/>
      <c r="E2" s="155"/>
      <c r="F2" s="155"/>
      <c r="G2" s="155"/>
      <c r="H2" s="155"/>
      <c r="I2" s="155"/>
      <c r="J2" s="155"/>
      <c r="K2" s="155"/>
      <c r="L2" s="49"/>
      <c r="M2" s="48" t="s">
        <v>41</v>
      </c>
      <c r="N2" s="48"/>
      <c r="O2" s="155">
        <v>18998249</v>
      </c>
      <c r="P2" s="155"/>
      <c r="Q2" s="155"/>
      <c r="R2" s="155"/>
      <c r="S2" s="166"/>
      <c r="AA2" s="38"/>
      <c r="AB2" s="38"/>
      <c r="AC2" s="38"/>
      <c r="AD2" s="38"/>
    </row>
    <row r="3" spans="1:32" s="37" customFormat="1" ht="30" customHeight="1" x14ac:dyDescent="0.25">
      <c r="A3" s="75" t="s">
        <v>38</v>
      </c>
      <c r="B3" s="48"/>
      <c r="C3" s="155" t="s">
        <v>39</v>
      </c>
      <c r="D3" s="155"/>
      <c r="E3" s="155"/>
      <c r="F3" s="155"/>
      <c r="G3" s="155"/>
      <c r="H3" s="155"/>
      <c r="I3" s="155"/>
      <c r="J3" s="155"/>
      <c r="K3" s="155"/>
      <c r="L3" s="49"/>
      <c r="M3" s="48" t="s">
        <v>42</v>
      </c>
      <c r="N3" s="48"/>
      <c r="O3" s="156" t="s">
        <v>46</v>
      </c>
      <c r="P3" s="156"/>
      <c r="Q3" s="156"/>
      <c r="R3" s="156"/>
      <c r="S3" s="167"/>
      <c r="AA3" s="38"/>
      <c r="AB3" s="38"/>
      <c r="AC3" s="38"/>
      <c r="AD3" s="38"/>
    </row>
    <row r="4" spans="1:32" s="37" customFormat="1" ht="30" customHeight="1" thickBot="1" x14ac:dyDescent="0.3">
      <c r="A4" s="76" t="s">
        <v>40</v>
      </c>
      <c r="B4" s="77"/>
      <c r="C4" s="77"/>
      <c r="D4" s="77"/>
      <c r="E4" s="161" t="s">
        <v>47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2"/>
      <c r="AA4" s="38"/>
      <c r="AB4" s="38"/>
      <c r="AC4" s="38"/>
      <c r="AD4" s="38"/>
    </row>
    <row r="5" spans="1:32" s="37" customFormat="1" ht="6" customHeight="1" thickBot="1" x14ac:dyDescent="0.3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AA5" s="38"/>
      <c r="AB5" s="38"/>
      <c r="AC5" s="38"/>
      <c r="AD5" s="38"/>
    </row>
    <row r="6" spans="1:32" s="39" customFormat="1" ht="64.5" customHeight="1" x14ac:dyDescent="0.25">
      <c r="A6" s="100" t="s">
        <v>6</v>
      </c>
      <c r="B6" s="101"/>
      <c r="C6" s="102" t="s">
        <v>24</v>
      </c>
      <c r="D6" s="101"/>
      <c r="E6" s="103" t="s">
        <v>30</v>
      </c>
      <c r="F6" s="104"/>
      <c r="G6" s="102" t="s">
        <v>31</v>
      </c>
      <c r="H6" s="101"/>
      <c r="I6" s="103" t="s">
        <v>32</v>
      </c>
      <c r="J6" s="104"/>
      <c r="K6" s="103" t="s">
        <v>28</v>
      </c>
      <c r="L6" s="104"/>
      <c r="M6" s="103" t="s">
        <v>29</v>
      </c>
      <c r="N6" s="104"/>
      <c r="O6" s="103" t="s">
        <v>26</v>
      </c>
      <c r="P6" s="104"/>
      <c r="Q6" s="102" t="s">
        <v>8</v>
      </c>
      <c r="R6" s="101"/>
      <c r="S6" s="108" t="s">
        <v>27</v>
      </c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.75" customHeight="1" x14ac:dyDescent="0.25">
      <c r="A7" s="98"/>
      <c r="B7" s="41"/>
      <c r="C7" s="41"/>
      <c r="D7" s="41"/>
      <c r="E7" s="42"/>
      <c r="F7" s="42"/>
      <c r="G7" s="41"/>
      <c r="H7" s="41"/>
      <c r="I7" s="42"/>
      <c r="J7" s="42"/>
      <c r="K7" s="43"/>
      <c r="L7" s="43"/>
      <c r="M7" s="43"/>
      <c r="N7" s="43"/>
      <c r="O7" s="44"/>
      <c r="P7" s="58"/>
      <c r="Q7" s="45"/>
      <c r="R7" s="54"/>
      <c r="S7" s="99"/>
      <c r="Y7" s="36"/>
      <c r="Z7" s="36"/>
      <c r="AA7" s="36"/>
      <c r="AB7" s="36"/>
      <c r="AC7" s="36"/>
      <c r="AD7" s="36"/>
    </row>
    <row r="8" spans="1:32" s="1" customFormat="1" ht="45.75" customHeight="1" x14ac:dyDescent="0.25">
      <c r="A8" s="105">
        <v>1</v>
      </c>
      <c r="C8" s="152">
        <v>1402</v>
      </c>
      <c r="E8" s="157">
        <v>3500000000</v>
      </c>
      <c r="F8" s="2"/>
      <c r="G8" s="152">
        <v>12</v>
      </c>
      <c r="I8" s="157">
        <f>E8*G8</f>
        <v>42000000000</v>
      </c>
      <c r="J8" s="2"/>
      <c r="K8" s="153">
        <f>I8*25/100</f>
        <v>10500000000</v>
      </c>
      <c r="L8" s="60"/>
      <c r="M8" s="153">
        <f>I8*75/100</f>
        <v>31500000000</v>
      </c>
      <c r="N8" s="60"/>
      <c r="O8" s="65">
        <v>500000000</v>
      </c>
      <c r="P8" s="62"/>
      <c r="Q8" s="66">
        <v>0.15</v>
      </c>
      <c r="R8" s="64"/>
      <c r="S8" s="109">
        <f>O8*Q8</f>
        <v>75000000</v>
      </c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" customFormat="1" ht="3.75" customHeight="1" x14ac:dyDescent="0.25">
      <c r="A9" s="106"/>
      <c r="C9" s="152"/>
      <c r="E9" s="157"/>
      <c r="F9" s="2"/>
      <c r="G9" s="152"/>
      <c r="I9" s="157"/>
      <c r="J9" s="2"/>
      <c r="K9" s="153"/>
      <c r="L9" s="60"/>
      <c r="M9" s="153"/>
      <c r="N9" s="60"/>
      <c r="O9" s="61"/>
      <c r="P9" s="62"/>
      <c r="Q9" s="63"/>
      <c r="R9" s="64"/>
      <c r="S9" s="110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" customFormat="1" ht="45.75" customHeight="1" x14ac:dyDescent="0.25">
      <c r="A10" s="105">
        <v>2</v>
      </c>
      <c r="C10" s="152"/>
      <c r="E10" s="157"/>
      <c r="F10" s="2"/>
      <c r="G10" s="152"/>
      <c r="I10" s="157"/>
      <c r="J10" s="2"/>
      <c r="K10" s="153"/>
      <c r="L10" s="60"/>
      <c r="M10" s="153"/>
      <c r="N10" s="60"/>
      <c r="O10" s="65">
        <v>500000000</v>
      </c>
      <c r="P10" s="62"/>
      <c r="Q10" s="66">
        <v>0.2</v>
      </c>
      <c r="R10" s="64"/>
      <c r="S10" s="109">
        <f>O10*Q10</f>
        <v>100000000</v>
      </c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3.75" customHeight="1" x14ac:dyDescent="0.25">
      <c r="A11" s="106"/>
      <c r="C11" s="152"/>
      <c r="E11" s="157"/>
      <c r="F11" s="2"/>
      <c r="G11" s="152"/>
      <c r="I11" s="157"/>
      <c r="J11" s="2"/>
      <c r="K11" s="153"/>
      <c r="L11" s="60"/>
      <c r="M11" s="153"/>
      <c r="N11" s="60"/>
      <c r="O11" s="61"/>
      <c r="P11" s="62"/>
      <c r="Q11" s="63"/>
      <c r="R11" s="64"/>
      <c r="S11" s="110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45.75" customHeight="1" x14ac:dyDescent="0.25">
      <c r="A12" s="105">
        <v>3</v>
      </c>
      <c r="C12" s="152"/>
      <c r="E12" s="157"/>
      <c r="F12" s="2"/>
      <c r="G12" s="152"/>
      <c r="I12" s="157"/>
      <c r="J12" s="2"/>
      <c r="K12" s="153"/>
      <c r="L12" s="60"/>
      <c r="M12" s="153"/>
      <c r="N12" s="60"/>
      <c r="O12" s="65">
        <f>M8-O8-O10</f>
        <v>30500000000</v>
      </c>
      <c r="P12" s="62"/>
      <c r="Q12" s="66">
        <v>0.25</v>
      </c>
      <c r="R12" s="64"/>
      <c r="S12" s="109">
        <f>O12*Q12</f>
        <v>7625000000</v>
      </c>
      <c r="W12" s="2"/>
      <c r="X12" s="2"/>
      <c r="Y12" s="2">
        <v>442767754151</v>
      </c>
      <c r="Z12" s="2">
        <f>Y12*3/100</f>
        <v>13283032624.530001</v>
      </c>
      <c r="AA12" s="2"/>
      <c r="AB12" s="2"/>
      <c r="AC12" s="2"/>
      <c r="AD12" s="2"/>
      <c r="AE12" s="2"/>
      <c r="AF12" s="2"/>
    </row>
    <row r="13" spans="1:32" ht="4.5" customHeight="1" x14ac:dyDescent="0.25">
      <c r="A13" s="98"/>
      <c r="B13" s="41"/>
      <c r="C13" s="41"/>
      <c r="D13" s="41"/>
      <c r="E13" s="42"/>
      <c r="F13" s="42"/>
      <c r="G13" s="41"/>
      <c r="H13" s="41"/>
      <c r="I13" s="42"/>
      <c r="J13" s="42"/>
      <c r="K13" s="43"/>
      <c r="L13" s="43"/>
      <c r="M13" s="43"/>
      <c r="N13" s="43"/>
      <c r="O13" s="44"/>
      <c r="P13" s="58"/>
      <c r="Q13" s="45"/>
      <c r="R13" s="54"/>
      <c r="S13" s="99"/>
      <c r="Y13" s="36"/>
      <c r="Z13" s="36"/>
      <c r="AA13" s="36"/>
      <c r="AB13" s="36"/>
      <c r="AC13" s="36"/>
      <c r="AD13" s="36"/>
    </row>
    <row r="14" spans="1:32" ht="30.75" customHeight="1" thickBot="1" x14ac:dyDescent="0.3">
      <c r="A14" s="158" t="s">
        <v>25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55"/>
      <c r="S14" s="111">
        <f>SUM(S8:S12)</f>
        <v>7800000000</v>
      </c>
      <c r="W14" s="36"/>
      <c r="X14" s="36"/>
      <c r="Y14" s="36">
        <v>265502960955</v>
      </c>
      <c r="Z14" s="36">
        <f>Y14*3/100</f>
        <v>7965088828.6499996</v>
      </c>
      <c r="AA14" s="36"/>
      <c r="AB14" s="36"/>
      <c r="AC14" s="36"/>
      <c r="AD14" s="36"/>
      <c r="AE14" s="36"/>
      <c r="AF14" s="36"/>
    </row>
    <row r="15" spans="1:32" ht="4.5" customHeight="1" thickTop="1" x14ac:dyDescent="0.25">
      <c r="A15" s="98"/>
      <c r="B15" s="41"/>
      <c r="C15" s="41"/>
      <c r="D15" s="41"/>
      <c r="E15" s="42"/>
      <c r="F15" s="42"/>
      <c r="G15" s="41"/>
      <c r="H15" s="41"/>
      <c r="I15" s="42"/>
      <c r="J15" s="42"/>
      <c r="K15" s="43"/>
      <c r="L15" s="43"/>
      <c r="M15" s="43"/>
      <c r="N15" s="43"/>
      <c r="O15" s="44"/>
      <c r="P15" s="58"/>
      <c r="Q15" s="45"/>
      <c r="R15" s="54"/>
      <c r="S15" s="112"/>
      <c r="Y15" s="36"/>
      <c r="Z15" s="36"/>
      <c r="AA15" s="36"/>
      <c r="AB15" s="36"/>
      <c r="AC15" s="36"/>
      <c r="AD15" s="36"/>
    </row>
    <row r="16" spans="1:32" ht="30.75" customHeight="1" x14ac:dyDescent="0.25">
      <c r="A16" s="158" t="s">
        <v>33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55"/>
      <c r="S16" s="113">
        <f>I8-S14</f>
        <v>34200000000</v>
      </c>
      <c r="W16" s="36"/>
      <c r="X16" s="36"/>
      <c r="Y16" s="36">
        <f>Y12+Y14</f>
        <v>708270715106</v>
      </c>
      <c r="Z16" s="36"/>
      <c r="AA16" s="36"/>
      <c r="AB16" s="36"/>
      <c r="AC16" s="36"/>
      <c r="AD16" s="36"/>
      <c r="AE16" s="36"/>
      <c r="AF16" s="36"/>
    </row>
    <row r="17" spans="1:32" ht="4.5" customHeight="1" x14ac:dyDescent="0.25">
      <c r="A17" s="98"/>
      <c r="B17" s="41"/>
      <c r="C17" s="41"/>
      <c r="D17" s="41"/>
      <c r="E17" s="42"/>
      <c r="F17" s="42"/>
      <c r="G17" s="41"/>
      <c r="H17" s="41"/>
      <c r="I17" s="42"/>
      <c r="J17" s="42"/>
      <c r="K17" s="43"/>
      <c r="L17" s="43"/>
      <c r="M17" s="43"/>
      <c r="N17" s="43"/>
      <c r="O17" s="44"/>
      <c r="P17" s="58"/>
      <c r="Q17" s="45"/>
      <c r="R17" s="54"/>
      <c r="S17" s="112"/>
      <c r="Y17" s="36"/>
      <c r="Z17" s="36"/>
      <c r="AA17" s="36"/>
      <c r="AB17" s="36"/>
      <c r="AC17" s="36"/>
      <c r="AD17" s="36"/>
    </row>
    <row r="18" spans="1:32" ht="30.75" customHeight="1" x14ac:dyDescent="0.25">
      <c r="A18" s="158" t="s">
        <v>49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55"/>
      <c r="S18" s="113">
        <f>S16/12</f>
        <v>2850000000</v>
      </c>
      <c r="W18" s="36"/>
      <c r="X18" s="36" t="s">
        <v>57</v>
      </c>
      <c r="Y18" s="36">
        <f>Y16*3/100</f>
        <v>21248121453.18</v>
      </c>
      <c r="Z18" s="36"/>
      <c r="AA18" s="36"/>
      <c r="AB18" s="36"/>
      <c r="AC18" s="36"/>
      <c r="AD18" s="36"/>
      <c r="AE18" s="36"/>
      <c r="AF18" s="36"/>
    </row>
    <row r="19" spans="1:32" ht="4.5" customHeight="1" x14ac:dyDescent="0.25">
      <c r="A19" s="98"/>
      <c r="B19" s="41"/>
      <c r="C19" s="41"/>
      <c r="D19" s="41"/>
      <c r="E19" s="42"/>
      <c r="F19" s="42"/>
      <c r="G19" s="41"/>
      <c r="H19" s="41"/>
      <c r="I19" s="42"/>
      <c r="J19" s="42"/>
      <c r="K19" s="43"/>
      <c r="L19" s="43"/>
      <c r="M19" s="43"/>
      <c r="N19" s="43"/>
      <c r="O19" s="44"/>
      <c r="P19" s="58"/>
      <c r="Q19" s="45"/>
      <c r="R19" s="54"/>
      <c r="S19" s="112"/>
      <c r="Y19" s="36"/>
      <c r="Z19" s="36"/>
      <c r="AA19" s="36"/>
      <c r="AB19" s="36"/>
      <c r="AC19" s="36"/>
      <c r="AD19" s="36"/>
    </row>
    <row r="20" spans="1:32" ht="30.75" customHeight="1" thickBot="1" x14ac:dyDescent="0.3">
      <c r="A20" s="159" t="s">
        <v>48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07"/>
      <c r="S20" s="114">
        <f>S14/12</f>
        <v>650000000</v>
      </c>
      <c r="W20" s="36"/>
      <c r="X20" s="36" t="s">
        <v>56</v>
      </c>
      <c r="Y20" s="36">
        <v>7707828824</v>
      </c>
      <c r="Z20" s="36"/>
      <c r="AA20" s="36"/>
      <c r="AB20" s="36"/>
      <c r="AC20" s="36"/>
      <c r="AD20" s="36"/>
      <c r="AE20" s="36"/>
      <c r="AF20" s="36"/>
    </row>
    <row r="21" spans="1:32" x14ac:dyDescent="0.25">
      <c r="A21" s="78"/>
      <c r="B21" s="79"/>
      <c r="C21" s="79"/>
      <c r="D21" s="79"/>
      <c r="E21" s="80"/>
      <c r="F21" s="80"/>
      <c r="G21" s="79"/>
      <c r="H21" s="79"/>
      <c r="I21" s="80"/>
      <c r="J21" s="80"/>
      <c r="K21" s="81"/>
      <c r="L21" s="81"/>
      <c r="M21" s="81"/>
      <c r="N21" s="81"/>
      <c r="O21" s="82"/>
      <c r="P21" s="83"/>
      <c r="Q21" s="84"/>
      <c r="R21" s="85"/>
      <c r="S21" s="86"/>
      <c r="Y21" s="36"/>
      <c r="Z21" s="36"/>
      <c r="AA21" s="36"/>
      <c r="AB21" s="36"/>
      <c r="AC21" s="36"/>
      <c r="AD21" s="36"/>
    </row>
    <row r="22" spans="1:32" s="37" customFormat="1" ht="36" customHeight="1" x14ac:dyDescent="0.25">
      <c r="A22" s="87"/>
      <c r="B22" s="69"/>
      <c r="C22" s="69"/>
      <c r="D22" s="69"/>
      <c r="E22" s="70" t="s">
        <v>44</v>
      </c>
      <c r="F22" s="70"/>
      <c r="G22" s="69"/>
      <c r="H22" s="69"/>
      <c r="I22" s="70"/>
      <c r="J22" s="70"/>
      <c r="K22" s="71"/>
      <c r="L22" s="71"/>
      <c r="M22" s="71" t="s">
        <v>45</v>
      </c>
      <c r="N22" s="71"/>
      <c r="O22" s="50"/>
      <c r="P22" s="59"/>
      <c r="Q22" s="72"/>
      <c r="R22" s="73"/>
      <c r="S22" s="88"/>
      <c r="Y22" s="38"/>
      <c r="Z22" s="38"/>
      <c r="AA22" s="38"/>
      <c r="AB22" s="38"/>
      <c r="AC22" s="38"/>
      <c r="AD22" s="38"/>
    </row>
    <row r="23" spans="1:32" ht="41.25" customHeight="1" thickBot="1" x14ac:dyDescent="0.3">
      <c r="A23" s="89"/>
      <c r="B23" s="90"/>
      <c r="C23" s="91"/>
      <c r="D23" s="91"/>
      <c r="E23" s="92"/>
      <c r="F23" s="92"/>
      <c r="G23" s="91"/>
      <c r="H23" s="91"/>
      <c r="I23" s="92"/>
      <c r="J23" s="92"/>
      <c r="K23" s="92"/>
      <c r="L23" s="92"/>
      <c r="M23" s="92"/>
      <c r="N23" s="92"/>
      <c r="O23" s="93"/>
      <c r="P23" s="94"/>
      <c r="Q23" s="95"/>
      <c r="R23" s="96"/>
      <c r="S23" s="97"/>
    </row>
    <row r="24" spans="1:32" x14ac:dyDescent="0.25">
      <c r="A24" s="41"/>
      <c r="B24" s="41"/>
      <c r="C24" s="41"/>
      <c r="D24" s="41"/>
      <c r="E24" s="42"/>
      <c r="F24" s="42"/>
      <c r="G24" s="41"/>
      <c r="H24" s="41"/>
      <c r="I24" s="42"/>
      <c r="J24" s="42"/>
      <c r="K24" s="43"/>
      <c r="L24" s="43"/>
      <c r="M24" s="43"/>
      <c r="N24" s="43"/>
      <c r="O24" s="44"/>
      <c r="P24" s="58"/>
      <c r="Q24" s="45"/>
      <c r="R24" s="54"/>
      <c r="S24" s="44"/>
    </row>
    <row r="25" spans="1:32" x14ac:dyDescent="0.25">
      <c r="A25" s="46"/>
      <c r="B25" s="46"/>
      <c r="C25" s="46"/>
      <c r="D25" s="46"/>
      <c r="E25" s="42"/>
      <c r="F25" s="42"/>
      <c r="G25" s="46"/>
      <c r="H25" s="46"/>
      <c r="I25" s="42"/>
      <c r="J25" s="42"/>
      <c r="K25" s="42"/>
      <c r="L25" s="42"/>
      <c r="M25" s="42"/>
      <c r="N25" s="42"/>
      <c r="O25" s="44"/>
      <c r="P25" s="58"/>
      <c r="Q25" s="45"/>
      <c r="R25" s="54"/>
      <c r="S25" s="44"/>
    </row>
    <row r="26" spans="1:32" x14ac:dyDescent="0.25">
      <c r="A26" s="46"/>
      <c r="B26" s="46"/>
      <c r="C26" s="46"/>
      <c r="D26" s="46"/>
      <c r="E26" s="42"/>
      <c r="F26" s="42"/>
      <c r="G26" s="46"/>
      <c r="H26" s="46"/>
      <c r="I26" s="42"/>
      <c r="J26" s="42"/>
      <c r="K26" s="42"/>
      <c r="L26" s="42"/>
      <c r="M26" s="42"/>
      <c r="N26" s="42"/>
      <c r="O26" s="44"/>
      <c r="P26" s="58"/>
      <c r="Q26" s="45"/>
      <c r="R26" s="54"/>
      <c r="S26" s="44"/>
    </row>
    <row r="27" spans="1:32" x14ac:dyDescent="0.25">
      <c r="A27" s="46"/>
      <c r="B27" s="46"/>
      <c r="C27" s="46"/>
      <c r="D27" s="46"/>
      <c r="E27" s="42"/>
      <c r="F27" s="42"/>
      <c r="G27" s="46"/>
      <c r="H27" s="46"/>
      <c r="I27" s="42"/>
      <c r="J27" s="42"/>
      <c r="K27" s="42"/>
      <c r="L27" s="42"/>
      <c r="M27" s="42"/>
      <c r="N27" s="42"/>
      <c r="O27" s="44"/>
      <c r="P27" s="58"/>
      <c r="Q27" s="45"/>
      <c r="R27" s="54"/>
      <c r="S27" s="44"/>
    </row>
    <row r="28" spans="1:32" x14ac:dyDescent="0.25">
      <c r="A28" s="46"/>
      <c r="B28" s="46"/>
      <c r="C28" s="46"/>
      <c r="D28" s="46"/>
      <c r="E28" s="42"/>
      <c r="F28" s="42"/>
      <c r="G28" s="46"/>
      <c r="H28" s="46"/>
      <c r="I28" s="42"/>
      <c r="J28" s="42"/>
      <c r="K28" s="42"/>
      <c r="L28" s="42"/>
      <c r="M28" s="42"/>
      <c r="N28" s="42"/>
      <c r="O28" s="44"/>
      <c r="P28" s="58"/>
      <c r="Q28" s="45"/>
      <c r="R28" s="54"/>
      <c r="S28" s="44"/>
    </row>
    <row r="29" spans="1:32" x14ac:dyDescent="0.25">
      <c r="A29" s="46"/>
      <c r="B29" s="46"/>
      <c r="C29" s="46"/>
      <c r="D29" s="46"/>
      <c r="E29" s="42"/>
      <c r="F29" s="42"/>
      <c r="G29" s="46"/>
      <c r="H29" s="46"/>
      <c r="I29" s="42"/>
      <c r="J29" s="42"/>
      <c r="K29" s="42"/>
      <c r="L29" s="42"/>
      <c r="M29" s="42"/>
      <c r="N29" s="42"/>
      <c r="O29" s="44"/>
      <c r="P29" s="58"/>
      <c r="Q29" s="45"/>
      <c r="R29" s="54"/>
      <c r="S29" s="44"/>
    </row>
    <row r="30" spans="1:32" x14ac:dyDescent="0.25">
      <c r="A30" s="46"/>
      <c r="B30" s="46"/>
      <c r="C30" s="46"/>
      <c r="D30" s="46"/>
      <c r="E30" s="42"/>
      <c r="F30" s="42"/>
      <c r="G30" s="46"/>
      <c r="H30" s="46"/>
      <c r="I30" s="42"/>
      <c r="J30" s="42"/>
      <c r="K30" s="42"/>
      <c r="L30" s="42"/>
      <c r="M30" s="42"/>
      <c r="N30" s="42"/>
      <c r="O30" s="44"/>
      <c r="P30" s="58"/>
      <c r="Q30" s="45"/>
      <c r="R30" s="54"/>
      <c r="S30" s="44"/>
    </row>
    <row r="31" spans="1:32" x14ac:dyDescent="0.25">
      <c r="A31" s="46"/>
      <c r="B31" s="46"/>
      <c r="C31" s="46"/>
      <c r="D31" s="46"/>
      <c r="E31" s="42"/>
      <c r="F31" s="42"/>
      <c r="G31" s="46"/>
      <c r="H31" s="46"/>
      <c r="I31" s="42"/>
      <c r="J31" s="42"/>
      <c r="K31" s="42"/>
      <c r="L31" s="42"/>
      <c r="M31" s="42"/>
      <c r="N31" s="42"/>
      <c r="O31" s="44"/>
      <c r="P31" s="58"/>
      <c r="Q31" s="45"/>
      <c r="R31" s="54"/>
      <c r="S31" s="44"/>
    </row>
    <row r="32" spans="1:32" x14ac:dyDescent="0.25">
      <c r="A32" s="46"/>
      <c r="B32" s="46"/>
      <c r="C32" s="46"/>
      <c r="D32" s="46"/>
      <c r="E32" s="42"/>
      <c r="F32" s="42"/>
      <c r="G32" s="46"/>
      <c r="H32" s="46"/>
      <c r="I32" s="42"/>
      <c r="J32" s="42"/>
      <c r="K32" s="42"/>
      <c r="L32" s="42"/>
      <c r="M32" s="42"/>
      <c r="N32" s="42"/>
      <c r="O32" s="44"/>
      <c r="P32" s="58"/>
      <c r="Q32" s="45"/>
      <c r="R32" s="54"/>
      <c r="S32" s="44"/>
    </row>
    <row r="33" spans="1:19" x14ac:dyDescent="0.25">
      <c r="A33" s="46"/>
      <c r="B33" s="46"/>
      <c r="C33" s="46"/>
      <c r="D33" s="46"/>
      <c r="E33" s="42"/>
      <c r="F33" s="42"/>
      <c r="G33" s="46"/>
      <c r="H33" s="46"/>
      <c r="I33" s="42"/>
      <c r="J33" s="42"/>
      <c r="K33" s="42"/>
      <c r="L33" s="42"/>
      <c r="M33" s="42"/>
      <c r="N33" s="42"/>
      <c r="O33" s="44"/>
      <c r="P33" s="58"/>
      <c r="Q33" s="45"/>
      <c r="R33" s="54"/>
      <c r="S33" s="44"/>
    </row>
    <row r="34" spans="1:19" x14ac:dyDescent="0.25">
      <c r="A34" s="46"/>
      <c r="B34" s="46"/>
      <c r="C34" s="46"/>
      <c r="D34" s="46"/>
      <c r="E34" s="42"/>
      <c r="F34" s="42"/>
      <c r="G34" s="46"/>
      <c r="H34" s="46"/>
      <c r="I34" s="42"/>
      <c r="J34" s="42"/>
      <c r="K34" s="42"/>
      <c r="L34" s="42"/>
      <c r="M34" s="42"/>
      <c r="N34" s="42"/>
      <c r="O34" s="44"/>
      <c r="P34" s="58"/>
      <c r="Q34" s="47"/>
      <c r="R34" s="56"/>
      <c r="S34" s="44"/>
    </row>
    <row r="35" spans="1:19" x14ac:dyDescent="0.25">
      <c r="A35" s="46"/>
      <c r="B35" s="46"/>
      <c r="C35" s="46"/>
      <c r="D35" s="46"/>
      <c r="E35" s="42"/>
      <c r="F35" s="42"/>
      <c r="G35" s="46"/>
      <c r="H35" s="46"/>
      <c r="I35" s="42"/>
      <c r="J35" s="42"/>
      <c r="K35" s="42"/>
      <c r="L35" s="42"/>
      <c r="M35" s="42"/>
      <c r="N35" s="42"/>
      <c r="O35" s="44"/>
      <c r="P35" s="58"/>
      <c r="Q35" s="47"/>
      <c r="R35" s="56"/>
      <c r="S35" s="44"/>
    </row>
    <row r="36" spans="1:19" x14ac:dyDescent="0.25">
      <c r="A36" s="46"/>
      <c r="B36" s="46"/>
      <c r="C36" s="46"/>
      <c r="D36" s="46"/>
      <c r="E36" s="42"/>
      <c r="F36" s="42"/>
      <c r="G36" s="46"/>
      <c r="H36" s="46"/>
      <c r="I36" s="42"/>
      <c r="J36" s="42"/>
      <c r="K36" s="42"/>
      <c r="L36" s="42"/>
      <c r="M36" s="42"/>
      <c r="N36" s="42"/>
      <c r="O36" s="44"/>
      <c r="P36" s="58"/>
      <c r="Q36" s="47"/>
      <c r="R36" s="56"/>
      <c r="S36" s="44"/>
    </row>
    <row r="37" spans="1:19" x14ac:dyDescent="0.25">
      <c r="A37" s="46"/>
      <c r="B37" s="46"/>
      <c r="C37" s="46"/>
      <c r="D37" s="46"/>
      <c r="E37" s="42"/>
      <c r="F37" s="42"/>
      <c r="G37" s="46"/>
      <c r="H37" s="46"/>
      <c r="I37" s="42"/>
      <c r="J37" s="42"/>
      <c r="K37" s="42"/>
      <c r="L37" s="42"/>
      <c r="M37" s="42"/>
      <c r="N37" s="42"/>
      <c r="O37" s="44"/>
      <c r="P37" s="58"/>
      <c r="Q37" s="47"/>
      <c r="R37" s="56"/>
      <c r="S37" s="44"/>
    </row>
    <row r="38" spans="1:19" x14ac:dyDescent="0.25">
      <c r="A38" s="46"/>
      <c r="B38" s="46"/>
      <c r="C38" s="46"/>
      <c r="D38" s="46"/>
      <c r="E38" s="42"/>
      <c r="F38" s="42"/>
      <c r="G38" s="46"/>
      <c r="H38" s="46"/>
      <c r="I38" s="42"/>
      <c r="J38" s="42"/>
      <c r="K38" s="42"/>
      <c r="L38" s="42"/>
      <c r="M38" s="42"/>
      <c r="N38" s="42"/>
      <c r="O38" s="44"/>
      <c r="P38" s="58"/>
      <c r="Q38" s="47"/>
      <c r="R38" s="56"/>
      <c r="S38" s="44"/>
    </row>
    <row r="39" spans="1:19" x14ac:dyDescent="0.25">
      <c r="A39" s="46"/>
      <c r="B39" s="46"/>
      <c r="C39" s="46"/>
      <c r="D39" s="46"/>
      <c r="E39" s="42"/>
      <c r="F39" s="42"/>
      <c r="G39" s="46"/>
      <c r="H39" s="46"/>
      <c r="I39" s="42"/>
      <c r="J39" s="42"/>
      <c r="K39" s="42"/>
      <c r="L39" s="42"/>
      <c r="M39" s="42"/>
      <c r="N39" s="42"/>
      <c r="O39" s="44"/>
      <c r="P39" s="58"/>
      <c r="Q39" s="47"/>
      <c r="R39" s="56"/>
      <c r="S39" s="44"/>
    </row>
    <row r="40" spans="1:19" x14ac:dyDescent="0.25">
      <c r="A40" s="46"/>
      <c r="B40" s="46"/>
      <c r="C40" s="46"/>
      <c r="D40" s="46"/>
      <c r="E40" s="42"/>
      <c r="F40" s="42"/>
      <c r="G40" s="46"/>
      <c r="H40" s="46"/>
      <c r="I40" s="42"/>
      <c r="J40" s="42"/>
      <c r="K40" s="42"/>
      <c r="L40" s="42"/>
      <c r="M40" s="42"/>
      <c r="N40" s="42"/>
      <c r="O40" s="44"/>
      <c r="P40" s="58"/>
      <c r="Q40" s="47"/>
      <c r="R40" s="56"/>
      <c r="S40" s="44"/>
    </row>
    <row r="41" spans="1:19" x14ac:dyDescent="0.25">
      <c r="A41" s="46"/>
      <c r="B41" s="46"/>
      <c r="C41" s="46"/>
      <c r="D41" s="46"/>
      <c r="E41" s="42"/>
      <c r="F41" s="42"/>
      <c r="G41" s="46"/>
      <c r="H41" s="46"/>
      <c r="I41" s="42"/>
      <c r="J41" s="42"/>
      <c r="K41" s="42"/>
      <c r="L41" s="42"/>
      <c r="M41" s="42"/>
      <c r="N41" s="42"/>
      <c r="O41" s="44"/>
      <c r="P41" s="58"/>
      <c r="Q41" s="47"/>
      <c r="R41" s="56"/>
      <c r="S41" s="44"/>
    </row>
    <row r="42" spans="1:19" x14ac:dyDescent="0.25">
      <c r="A42" s="46"/>
      <c r="B42" s="46"/>
      <c r="C42" s="46"/>
      <c r="D42" s="46"/>
      <c r="E42" s="42"/>
      <c r="F42" s="42"/>
      <c r="G42" s="46"/>
      <c r="H42" s="46"/>
      <c r="I42" s="42"/>
      <c r="J42" s="42"/>
      <c r="K42" s="42"/>
      <c r="L42" s="42"/>
      <c r="M42" s="42"/>
      <c r="N42" s="42"/>
      <c r="O42" s="44"/>
      <c r="P42" s="58"/>
      <c r="Q42" s="47"/>
      <c r="R42" s="56"/>
      <c r="S42" s="44"/>
    </row>
    <row r="43" spans="1:19" x14ac:dyDescent="0.25">
      <c r="A43" s="46"/>
      <c r="B43" s="46"/>
      <c r="C43" s="46"/>
      <c r="D43" s="46"/>
      <c r="E43" s="42"/>
      <c r="F43" s="42"/>
      <c r="G43" s="46"/>
      <c r="H43" s="46"/>
      <c r="I43" s="42"/>
      <c r="J43" s="42"/>
      <c r="K43" s="42"/>
      <c r="L43" s="42"/>
      <c r="M43" s="42"/>
      <c r="N43" s="42"/>
      <c r="O43" s="44"/>
      <c r="P43" s="58"/>
      <c r="Q43" s="47"/>
      <c r="R43" s="56"/>
      <c r="S43" s="44"/>
    </row>
    <row r="44" spans="1:19" x14ac:dyDescent="0.25">
      <c r="A44" s="46"/>
      <c r="B44" s="46"/>
      <c r="C44" s="46"/>
      <c r="D44" s="46"/>
      <c r="E44" s="42"/>
      <c r="F44" s="42"/>
      <c r="G44" s="46"/>
      <c r="H44" s="46"/>
      <c r="I44" s="42"/>
      <c r="J44" s="42"/>
      <c r="K44" s="42"/>
      <c r="L44" s="42"/>
      <c r="M44" s="42"/>
      <c r="N44" s="42"/>
      <c r="O44" s="44"/>
      <c r="P44" s="58"/>
      <c r="Q44" s="47"/>
      <c r="R44" s="56"/>
      <c r="S44" s="44"/>
    </row>
    <row r="45" spans="1:19" x14ac:dyDescent="0.25">
      <c r="A45" s="46"/>
      <c r="B45" s="46"/>
      <c r="C45" s="46"/>
      <c r="D45" s="46"/>
      <c r="E45" s="42"/>
      <c r="F45" s="42"/>
      <c r="G45" s="46"/>
      <c r="H45" s="46"/>
      <c r="I45" s="42"/>
      <c r="J45" s="42"/>
      <c r="K45" s="42"/>
      <c r="L45" s="42"/>
      <c r="M45" s="42"/>
      <c r="N45" s="42"/>
      <c r="O45" s="44"/>
      <c r="P45" s="58"/>
      <c r="Q45" s="47"/>
      <c r="R45" s="56"/>
      <c r="S45" s="44"/>
    </row>
    <row r="46" spans="1:19" x14ac:dyDescent="0.25">
      <c r="A46" s="46"/>
      <c r="B46" s="46"/>
      <c r="C46" s="46"/>
      <c r="D46" s="46"/>
      <c r="E46" s="42"/>
      <c r="F46" s="42"/>
      <c r="G46" s="46"/>
      <c r="H46" s="46"/>
      <c r="I46" s="42"/>
      <c r="J46" s="42"/>
      <c r="K46" s="42"/>
      <c r="L46" s="42"/>
      <c r="M46" s="42"/>
      <c r="N46" s="42"/>
      <c r="O46" s="44"/>
      <c r="P46" s="58"/>
      <c r="Q46" s="47"/>
      <c r="R46" s="56"/>
      <c r="S46" s="44"/>
    </row>
    <row r="47" spans="1:19" x14ac:dyDescent="0.25">
      <c r="A47" s="46"/>
      <c r="B47" s="46"/>
      <c r="C47" s="46"/>
      <c r="D47" s="46"/>
      <c r="E47" s="42"/>
      <c r="F47" s="42"/>
      <c r="G47" s="46"/>
      <c r="H47" s="46"/>
      <c r="I47" s="42"/>
      <c r="J47" s="42"/>
      <c r="K47" s="42"/>
      <c r="L47" s="42"/>
      <c r="M47" s="42"/>
      <c r="N47" s="42"/>
      <c r="O47" s="44"/>
      <c r="P47" s="58"/>
      <c r="Q47" s="47"/>
      <c r="R47" s="56"/>
      <c r="S47" s="44"/>
    </row>
    <row r="48" spans="1:19" x14ac:dyDescent="0.25">
      <c r="A48" s="46"/>
      <c r="B48" s="46"/>
      <c r="C48" s="46"/>
      <c r="D48" s="46"/>
      <c r="E48" s="42"/>
      <c r="F48" s="42"/>
      <c r="G48" s="46"/>
      <c r="H48" s="46"/>
      <c r="I48" s="42"/>
      <c r="J48" s="42"/>
      <c r="K48" s="42"/>
      <c r="L48" s="42"/>
      <c r="M48" s="42"/>
      <c r="N48" s="42"/>
      <c r="O48" s="44"/>
      <c r="P48" s="58"/>
      <c r="Q48" s="47"/>
      <c r="R48" s="56"/>
      <c r="S48" s="44"/>
    </row>
    <row r="49" spans="1:19" x14ac:dyDescent="0.25">
      <c r="A49" s="46"/>
      <c r="B49" s="46"/>
      <c r="C49" s="46"/>
      <c r="D49" s="46"/>
      <c r="E49" s="42"/>
      <c r="F49" s="42"/>
      <c r="G49" s="46"/>
      <c r="H49" s="46"/>
      <c r="I49" s="42"/>
      <c r="J49" s="42"/>
      <c r="K49" s="42"/>
      <c r="L49" s="42"/>
      <c r="M49" s="42"/>
      <c r="N49" s="42"/>
      <c r="O49" s="44"/>
      <c r="P49" s="58"/>
      <c r="Q49" s="47"/>
      <c r="R49" s="56"/>
      <c r="S49" s="44"/>
    </row>
    <row r="50" spans="1:19" x14ac:dyDescent="0.25">
      <c r="A50" s="46"/>
      <c r="B50" s="46"/>
      <c r="C50" s="46"/>
      <c r="D50" s="46"/>
      <c r="E50" s="42"/>
      <c r="F50" s="42"/>
      <c r="G50" s="46"/>
      <c r="H50" s="46"/>
      <c r="I50" s="42"/>
      <c r="J50" s="42"/>
      <c r="K50" s="42"/>
      <c r="L50" s="42"/>
      <c r="M50" s="42"/>
      <c r="N50" s="42"/>
      <c r="O50" s="44"/>
      <c r="P50" s="58"/>
      <c r="Q50" s="47"/>
      <c r="R50" s="56"/>
      <c r="S50" s="44"/>
    </row>
    <row r="51" spans="1:19" x14ac:dyDescent="0.25">
      <c r="A51" s="46"/>
      <c r="B51" s="46"/>
      <c r="C51" s="46"/>
      <c r="D51" s="46"/>
      <c r="E51" s="42"/>
      <c r="F51" s="42"/>
      <c r="G51" s="46"/>
      <c r="H51" s="46"/>
      <c r="I51" s="42"/>
      <c r="J51" s="42"/>
      <c r="K51" s="42"/>
      <c r="L51" s="42"/>
      <c r="M51" s="42"/>
      <c r="N51" s="42"/>
      <c r="O51" s="44"/>
      <c r="P51" s="58"/>
      <c r="Q51" s="47"/>
      <c r="R51" s="56"/>
      <c r="S51" s="44"/>
    </row>
    <row r="52" spans="1:19" x14ac:dyDescent="0.25">
      <c r="A52" s="46"/>
      <c r="B52" s="46"/>
      <c r="C52" s="46"/>
      <c r="D52" s="46"/>
      <c r="E52" s="42"/>
      <c r="F52" s="42"/>
      <c r="G52" s="46"/>
      <c r="H52" s="46"/>
      <c r="I52" s="42"/>
      <c r="J52" s="42"/>
      <c r="K52" s="42"/>
      <c r="L52" s="42"/>
      <c r="M52" s="42"/>
      <c r="N52" s="42"/>
      <c r="O52" s="44"/>
      <c r="P52" s="58"/>
      <c r="Q52" s="47"/>
      <c r="R52" s="56"/>
      <c r="S52" s="44"/>
    </row>
    <row r="53" spans="1:19" x14ac:dyDescent="0.25">
      <c r="A53" s="46"/>
      <c r="B53" s="46"/>
      <c r="C53" s="46"/>
      <c r="D53" s="46"/>
      <c r="E53" s="42"/>
      <c r="F53" s="42"/>
      <c r="G53" s="46"/>
      <c r="H53" s="46"/>
      <c r="I53" s="42"/>
      <c r="J53" s="42"/>
      <c r="K53" s="42"/>
      <c r="L53" s="42"/>
      <c r="M53" s="42"/>
      <c r="N53" s="42"/>
      <c r="O53" s="44"/>
      <c r="P53" s="58"/>
      <c r="Q53" s="47"/>
      <c r="R53" s="56"/>
      <c r="S53" s="44"/>
    </row>
    <row r="54" spans="1:19" x14ac:dyDescent="0.25">
      <c r="A54" s="46"/>
      <c r="B54" s="46"/>
      <c r="C54" s="46"/>
      <c r="D54" s="46"/>
      <c r="E54" s="42"/>
      <c r="F54" s="42"/>
      <c r="G54" s="46"/>
      <c r="H54" s="46"/>
      <c r="I54" s="42"/>
      <c r="J54" s="42"/>
      <c r="K54" s="42"/>
      <c r="L54" s="42"/>
      <c r="M54" s="42"/>
      <c r="N54" s="42"/>
      <c r="O54" s="44"/>
      <c r="P54" s="58"/>
      <c r="Q54" s="47"/>
      <c r="R54" s="56"/>
      <c r="S54" s="44"/>
    </row>
    <row r="55" spans="1:19" x14ac:dyDescent="0.25">
      <c r="A55" s="46"/>
      <c r="B55" s="46"/>
      <c r="C55" s="46"/>
      <c r="D55" s="46"/>
      <c r="E55" s="42"/>
      <c r="F55" s="42"/>
      <c r="G55" s="46"/>
      <c r="H55" s="46"/>
      <c r="I55" s="42"/>
      <c r="J55" s="42"/>
      <c r="K55" s="42"/>
      <c r="L55" s="42"/>
      <c r="M55" s="42"/>
      <c r="N55" s="42"/>
      <c r="O55" s="44"/>
      <c r="P55" s="58"/>
      <c r="Q55" s="47"/>
      <c r="R55" s="56"/>
      <c r="S55" s="44"/>
    </row>
    <row r="56" spans="1:19" x14ac:dyDescent="0.25">
      <c r="A56" s="46"/>
      <c r="B56" s="46"/>
      <c r="C56" s="46"/>
      <c r="D56" s="46"/>
      <c r="E56" s="42"/>
      <c r="F56" s="42"/>
      <c r="G56" s="46"/>
      <c r="H56" s="46"/>
      <c r="I56" s="42"/>
      <c r="J56" s="42"/>
      <c r="K56" s="42"/>
      <c r="L56" s="42"/>
      <c r="M56" s="42"/>
      <c r="N56" s="42"/>
      <c r="O56" s="44"/>
      <c r="P56" s="58"/>
      <c r="Q56" s="47"/>
      <c r="R56" s="56"/>
      <c r="S56" s="44"/>
    </row>
    <row r="57" spans="1:19" x14ac:dyDescent="0.25">
      <c r="A57" s="46"/>
      <c r="B57" s="46"/>
      <c r="C57" s="46"/>
      <c r="D57" s="46"/>
      <c r="E57" s="42"/>
      <c r="F57" s="42"/>
      <c r="G57" s="46"/>
      <c r="H57" s="46"/>
      <c r="I57" s="42"/>
      <c r="J57" s="42"/>
      <c r="K57" s="42"/>
      <c r="L57" s="42"/>
      <c r="M57" s="42"/>
      <c r="N57" s="42"/>
      <c r="O57" s="44"/>
      <c r="P57" s="58"/>
      <c r="Q57" s="47"/>
      <c r="R57" s="56"/>
      <c r="S57" s="44"/>
    </row>
    <row r="58" spans="1:19" x14ac:dyDescent="0.25">
      <c r="A58" s="46"/>
      <c r="B58" s="46"/>
      <c r="C58" s="46"/>
      <c r="D58" s="46"/>
      <c r="E58" s="42"/>
      <c r="F58" s="42"/>
      <c r="G58" s="46"/>
      <c r="H58" s="46"/>
      <c r="I58" s="42"/>
      <c r="J58" s="42"/>
      <c r="K58" s="42"/>
      <c r="L58" s="42"/>
      <c r="M58" s="42"/>
      <c r="N58" s="42"/>
      <c r="O58" s="44"/>
      <c r="P58" s="58"/>
      <c r="Q58" s="47"/>
      <c r="R58" s="56"/>
      <c r="S58" s="44"/>
    </row>
    <row r="59" spans="1:19" x14ac:dyDescent="0.25">
      <c r="A59" s="46"/>
      <c r="B59" s="46"/>
      <c r="C59" s="46"/>
      <c r="D59" s="46"/>
      <c r="E59" s="42"/>
      <c r="F59" s="42"/>
      <c r="G59" s="46"/>
      <c r="H59" s="46"/>
      <c r="I59" s="42"/>
      <c r="J59" s="42"/>
      <c r="K59" s="42"/>
      <c r="L59" s="42"/>
      <c r="M59" s="42"/>
      <c r="N59" s="42"/>
      <c r="O59" s="44"/>
      <c r="P59" s="58"/>
      <c r="Q59" s="47"/>
      <c r="R59" s="56"/>
      <c r="S59" s="44"/>
    </row>
    <row r="60" spans="1:19" x14ac:dyDescent="0.25">
      <c r="A60" s="46"/>
      <c r="B60" s="46"/>
      <c r="C60" s="46"/>
      <c r="D60" s="46"/>
      <c r="E60" s="42"/>
      <c r="F60" s="42"/>
      <c r="G60" s="46"/>
      <c r="H60" s="46"/>
      <c r="I60" s="42"/>
      <c r="J60" s="42"/>
      <c r="K60" s="42"/>
      <c r="L60" s="42"/>
      <c r="M60" s="42"/>
      <c r="N60" s="42"/>
      <c r="O60" s="44"/>
      <c r="P60" s="58"/>
      <c r="Q60" s="47"/>
      <c r="R60" s="56"/>
      <c r="S60" s="44"/>
    </row>
    <row r="61" spans="1:19" x14ac:dyDescent="0.25">
      <c r="A61" s="46"/>
      <c r="B61" s="46"/>
      <c r="C61" s="46"/>
      <c r="D61" s="46"/>
      <c r="E61" s="42"/>
      <c r="F61" s="42"/>
      <c r="G61" s="46"/>
      <c r="H61" s="46"/>
      <c r="I61" s="42"/>
      <c r="J61" s="42"/>
      <c r="K61" s="42"/>
      <c r="L61" s="42"/>
      <c r="M61" s="42"/>
      <c r="N61" s="42"/>
      <c r="O61" s="44"/>
      <c r="P61" s="58"/>
      <c r="Q61" s="47"/>
      <c r="R61" s="56"/>
      <c r="S61" s="44"/>
    </row>
    <row r="62" spans="1:19" x14ac:dyDescent="0.25">
      <c r="A62" s="46"/>
      <c r="B62" s="46"/>
      <c r="C62" s="46"/>
      <c r="D62" s="46"/>
      <c r="E62" s="42"/>
      <c r="F62" s="42"/>
      <c r="G62" s="46"/>
      <c r="H62" s="46"/>
      <c r="I62" s="42"/>
      <c r="J62" s="42"/>
      <c r="K62" s="42"/>
      <c r="L62" s="42"/>
      <c r="M62" s="42"/>
      <c r="N62" s="42"/>
      <c r="O62" s="44"/>
      <c r="P62" s="58"/>
      <c r="Q62" s="47"/>
      <c r="R62" s="56"/>
      <c r="S62" s="44"/>
    </row>
    <row r="63" spans="1:19" x14ac:dyDescent="0.25">
      <c r="A63" s="46"/>
      <c r="B63" s="46"/>
      <c r="C63" s="46"/>
      <c r="D63" s="46"/>
      <c r="E63" s="42"/>
      <c r="F63" s="42"/>
      <c r="G63" s="46"/>
      <c r="H63" s="46"/>
      <c r="I63" s="42"/>
      <c r="J63" s="42"/>
      <c r="K63" s="42"/>
      <c r="L63" s="42"/>
      <c r="M63" s="42"/>
      <c r="N63" s="42"/>
      <c r="O63" s="44"/>
      <c r="P63" s="58"/>
      <c r="Q63" s="47"/>
      <c r="R63" s="56"/>
      <c r="S63" s="44"/>
    </row>
    <row r="64" spans="1:19" x14ac:dyDescent="0.25">
      <c r="A64" s="46"/>
      <c r="B64" s="46"/>
      <c r="C64" s="46"/>
      <c r="D64" s="46"/>
      <c r="E64" s="42"/>
      <c r="F64" s="42"/>
      <c r="G64" s="46"/>
      <c r="H64" s="46"/>
      <c r="I64" s="42"/>
      <c r="J64" s="42"/>
      <c r="K64" s="42"/>
      <c r="L64" s="42"/>
      <c r="M64" s="42"/>
      <c r="N64" s="42"/>
      <c r="O64" s="44"/>
      <c r="P64" s="58"/>
      <c r="Q64" s="47"/>
      <c r="R64" s="56"/>
      <c r="S64" s="44"/>
    </row>
    <row r="65" spans="1:19" x14ac:dyDescent="0.25">
      <c r="A65" s="46"/>
      <c r="B65" s="46"/>
      <c r="C65" s="46"/>
      <c r="D65" s="46"/>
      <c r="E65" s="42"/>
      <c r="F65" s="42"/>
      <c r="G65" s="46"/>
      <c r="H65" s="46"/>
      <c r="I65" s="42"/>
      <c r="J65" s="42"/>
      <c r="K65" s="42"/>
      <c r="L65" s="42"/>
      <c r="M65" s="42"/>
      <c r="N65" s="42"/>
      <c r="O65" s="44"/>
      <c r="P65" s="58"/>
      <c r="Q65" s="47"/>
      <c r="R65" s="56"/>
      <c r="S65" s="44"/>
    </row>
    <row r="66" spans="1:19" x14ac:dyDescent="0.25">
      <c r="A66" s="46"/>
      <c r="B66" s="46"/>
      <c r="C66" s="46"/>
      <c r="D66" s="46"/>
      <c r="E66" s="42"/>
      <c r="F66" s="42"/>
      <c r="G66" s="46"/>
      <c r="H66" s="46"/>
      <c r="I66" s="42"/>
      <c r="J66" s="42"/>
      <c r="K66" s="42"/>
      <c r="L66" s="42"/>
      <c r="M66" s="42"/>
      <c r="N66" s="42"/>
      <c r="O66" s="44"/>
      <c r="P66" s="58"/>
      <c r="Q66" s="47"/>
      <c r="R66" s="56"/>
      <c r="S66" s="44"/>
    </row>
    <row r="67" spans="1:19" x14ac:dyDescent="0.25">
      <c r="A67" s="46"/>
      <c r="B67" s="46"/>
      <c r="C67" s="46"/>
      <c r="D67" s="46"/>
      <c r="E67" s="42"/>
      <c r="F67" s="42"/>
      <c r="G67" s="46"/>
      <c r="H67" s="46"/>
      <c r="I67" s="42"/>
      <c r="J67" s="42"/>
      <c r="K67" s="42"/>
      <c r="L67" s="42"/>
      <c r="M67" s="42"/>
      <c r="N67" s="42"/>
      <c r="O67" s="44"/>
      <c r="P67" s="58"/>
      <c r="Q67" s="47"/>
      <c r="R67" s="56"/>
      <c r="S67" s="44"/>
    </row>
    <row r="68" spans="1:19" x14ac:dyDescent="0.25">
      <c r="A68" s="46"/>
      <c r="B68" s="46"/>
      <c r="C68" s="46"/>
      <c r="D68" s="46"/>
      <c r="E68" s="42"/>
      <c r="F68" s="42"/>
      <c r="G68" s="46"/>
      <c r="H68" s="46"/>
      <c r="I68" s="42"/>
      <c r="J68" s="42"/>
      <c r="K68" s="42"/>
      <c r="L68" s="42"/>
      <c r="M68" s="42"/>
      <c r="N68" s="42"/>
      <c r="O68" s="44"/>
      <c r="P68" s="58"/>
      <c r="Q68" s="47"/>
      <c r="R68" s="56"/>
      <c r="S68" s="44"/>
    </row>
    <row r="69" spans="1:19" x14ac:dyDescent="0.25">
      <c r="A69" s="46"/>
      <c r="B69" s="46"/>
      <c r="C69" s="46"/>
      <c r="D69" s="46"/>
      <c r="E69" s="42"/>
      <c r="F69" s="42"/>
      <c r="G69" s="46"/>
      <c r="H69" s="46"/>
      <c r="I69" s="42"/>
      <c r="J69" s="42"/>
      <c r="K69" s="42"/>
      <c r="L69" s="42"/>
      <c r="M69" s="42"/>
      <c r="N69" s="42"/>
      <c r="O69" s="44"/>
      <c r="P69" s="58"/>
      <c r="Q69" s="47"/>
      <c r="R69" s="56"/>
      <c r="S69" s="44"/>
    </row>
    <row r="70" spans="1:19" x14ac:dyDescent="0.25">
      <c r="A70" s="46"/>
      <c r="B70" s="46"/>
      <c r="C70" s="46"/>
      <c r="D70" s="46"/>
      <c r="E70" s="42"/>
      <c r="F70" s="42"/>
      <c r="G70" s="46"/>
      <c r="H70" s="46"/>
      <c r="I70" s="42"/>
      <c r="J70" s="42"/>
      <c r="K70" s="42"/>
      <c r="L70" s="42"/>
      <c r="M70" s="42"/>
      <c r="N70" s="42"/>
      <c r="O70" s="44"/>
      <c r="P70" s="58"/>
      <c r="Q70" s="47"/>
      <c r="R70" s="56"/>
      <c r="S70" s="44"/>
    </row>
  </sheetData>
  <mergeCells count="16">
    <mergeCell ref="E4:S4"/>
    <mergeCell ref="A1:S1"/>
    <mergeCell ref="C2:K2"/>
    <mergeCell ref="O2:S2"/>
    <mergeCell ref="C3:K3"/>
    <mergeCell ref="O3:S3"/>
    <mergeCell ref="A14:Q14"/>
    <mergeCell ref="A16:Q16"/>
    <mergeCell ref="A18:Q18"/>
    <mergeCell ref="A20:Q20"/>
    <mergeCell ref="C8:C12"/>
    <mergeCell ref="E8:E12"/>
    <mergeCell ref="G8:G12"/>
    <mergeCell ref="I8:I12"/>
    <mergeCell ref="K8:K12"/>
    <mergeCell ref="M8:M12"/>
  </mergeCells>
  <pageMargins left="0.7" right="0.7" top="0.75" bottom="0.7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0BEA-B3A8-4D7D-9C41-5BCD3AE02E59}">
  <dimension ref="A1:AF70"/>
  <sheetViews>
    <sheetView rightToLeft="1" topLeftCell="A4" zoomScaleNormal="100" workbookViewId="0">
      <selection sqref="A1:XFD1048576"/>
    </sheetView>
  </sheetViews>
  <sheetFormatPr defaultColWidth="9" defaultRowHeight="18" x14ac:dyDescent="0.25"/>
  <cols>
    <col min="1" max="1" width="5.7109375" style="35" customWidth="1"/>
    <col min="2" max="2" width="0.85546875" style="35" customWidth="1"/>
    <col min="3" max="3" width="5.7109375" style="35" customWidth="1"/>
    <col min="4" max="4" width="0.85546875" style="35" customWidth="1"/>
    <col min="5" max="5" width="14.28515625" style="36" customWidth="1"/>
    <col min="6" max="6" width="0.85546875" style="36" customWidth="1"/>
    <col min="7" max="7" width="8" style="35" bestFit="1" customWidth="1"/>
    <col min="8" max="8" width="0.85546875" style="35" customWidth="1"/>
    <col min="9" max="9" width="15.5703125" style="36" customWidth="1"/>
    <col min="10" max="10" width="0.85546875" style="36" customWidth="1"/>
    <col min="11" max="11" width="14.85546875" style="36" customWidth="1"/>
    <col min="12" max="12" width="0.85546875" style="36" customWidth="1"/>
    <col min="13" max="13" width="14.85546875" style="36" customWidth="1"/>
    <col min="14" max="14" width="0.85546875" style="36" customWidth="1"/>
    <col min="15" max="15" width="13.42578125" style="36" bestFit="1" customWidth="1"/>
    <col min="16" max="16" width="0.85546875" style="36" customWidth="1"/>
    <col min="17" max="17" width="9.140625" style="35" customWidth="1"/>
    <col min="18" max="18" width="0.85546875" style="35" customWidth="1"/>
    <col min="19" max="19" width="21.85546875" style="36" customWidth="1"/>
    <col min="20" max="20" width="4.140625" style="35" customWidth="1"/>
    <col min="21" max="22" width="9" style="35"/>
    <col min="23" max="23" width="13.7109375" style="35" bestFit="1" customWidth="1"/>
    <col min="24" max="24" width="15.140625" style="35" bestFit="1" customWidth="1"/>
    <col min="25" max="25" width="26.85546875" style="35" customWidth="1"/>
    <col min="26" max="26" width="14.5703125" style="35" bestFit="1" customWidth="1"/>
    <col min="27" max="27" width="16" style="35" bestFit="1" customWidth="1"/>
    <col min="28" max="28" width="15" style="35" bestFit="1" customWidth="1"/>
    <col min="29" max="16384" width="9" style="35"/>
  </cols>
  <sheetData>
    <row r="1" spans="1:32" ht="30" customHeight="1" x14ac:dyDescent="0.25">
      <c r="A1" s="163" t="s">
        <v>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  <c r="AA1" s="36"/>
      <c r="AB1" s="36"/>
      <c r="AC1" s="36"/>
      <c r="AD1" s="36"/>
    </row>
    <row r="2" spans="1:32" s="37" customFormat="1" ht="30" customHeight="1" x14ac:dyDescent="0.25">
      <c r="A2" s="75" t="s">
        <v>36</v>
      </c>
      <c r="B2" s="48"/>
      <c r="C2" s="155" t="s">
        <v>37</v>
      </c>
      <c r="D2" s="155"/>
      <c r="E2" s="155"/>
      <c r="F2" s="155"/>
      <c r="G2" s="155"/>
      <c r="H2" s="155"/>
      <c r="I2" s="155"/>
      <c r="J2" s="155"/>
      <c r="K2" s="155"/>
      <c r="L2" s="49"/>
      <c r="M2" s="48" t="s">
        <v>41</v>
      </c>
      <c r="N2" s="48"/>
      <c r="O2" s="155">
        <v>18998249</v>
      </c>
      <c r="P2" s="155"/>
      <c r="Q2" s="155"/>
      <c r="R2" s="155"/>
      <c r="S2" s="166"/>
      <c r="AA2" s="38"/>
      <c r="AB2" s="38"/>
      <c r="AC2" s="38"/>
      <c r="AD2" s="38"/>
    </row>
    <row r="3" spans="1:32" s="37" customFormat="1" ht="30" customHeight="1" x14ac:dyDescent="0.25">
      <c r="A3" s="75" t="s">
        <v>38</v>
      </c>
      <c r="B3" s="48"/>
      <c r="C3" s="155" t="s">
        <v>39</v>
      </c>
      <c r="D3" s="155"/>
      <c r="E3" s="155"/>
      <c r="F3" s="155"/>
      <c r="G3" s="155"/>
      <c r="H3" s="155"/>
      <c r="I3" s="155"/>
      <c r="J3" s="155"/>
      <c r="K3" s="155"/>
      <c r="L3" s="49"/>
      <c r="M3" s="48" t="s">
        <v>42</v>
      </c>
      <c r="N3" s="48"/>
      <c r="O3" s="156" t="s">
        <v>46</v>
      </c>
      <c r="P3" s="156"/>
      <c r="Q3" s="156"/>
      <c r="R3" s="156"/>
      <c r="S3" s="167"/>
      <c r="AA3" s="38"/>
      <c r="AB3" s="38"/>
      <c r="AC3" s="38"/>
      <c r="AD3" s="38"/>
    </row>
    <row r="4" spans="1:32" s="37" customFormat="1" ht="30" customHeight="1" thickBot="1" x14ac:dyDescent="0.3">
      <c r="A4" s="76" t="s">
        <v>40</v>
      </c>
      <c r="B4" s="77"/>
      <c r="C4" s="77"/>
      <c r="D4" s="77"/>
      <c r="E4" s="161" t="s">
        <v>47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2"/>
      <c r="AA4" s="38"/>
      <c r="AB4" s="38"/>
      <c r="AC4" s="38"/>
      <c r="AD4" s="38"/>
    </row>
    <row r="5" spans="1:32" s="37" customFormat="1" ht="6" customHeight="1" thickBot="1" x14ac:dyDescent="0.3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AA5" s="38"/>
      <c r="AB5" s="38"/>
      <c r="AC5" s="38"/>
      <c r="AD5" s="38"/>
    </row>
    <row r="6" spans="1:32" s="39" customFormat="1" ht="64.5" customHeight="1" x14ac:dyDescent="0.25">
      <c r="A6" s="100" t="s">
        <v>6</v>
      </c>
      <c r="B6" s="101"/>
      <c r="C6" s="102" t="s">
        <v>24</v>
      </c>
      <c r="D6" s="101"/>
      <c r="E6" s="103" t="s">
        <v>30</v>
      </c>
      <c r="F6" s="104"/>
      <c r="G6" s="102" t="s">
        <v>31</v>
      </c>
      <c r="H6" s="101"/>
      <c r="I6" s="103" t="s">
        <v>32</v>
      </c>
      <c r="J6" s="104"/>
      <c r="K6" s="103" t="s">
        <v>28</v>
      </c>
      <c r="L6" s="104"/>
      <c r="M6" s="103" t="s">
        <v>29</v>
      </c>
      <c r="N6" s="104"/>
      <c r="O6" s="103" t="s">
        <v>26</v>
      </c>
      <c r="P6" s="104"/>
      <c r="Q6" s="102" t="s">
        <v>8</v>
      </c>
      <c r="R6" s="101"/>
      <c r="S6" s="108" t="s">
        <v>27</v>
      </c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.75" customHeight="1" x14ac:dyDescent="0.25">
      <c r="A7" s="98"/>
      <c r="B7" s="41"/>
      <c r="C7" s="41"/>
      <c r="D7" s="41"/>
      <c r="E7" s="42"/>
      <c r="F7" s="42"/>
      <c r="G7" s="41"/>
      <c r="H7" s="41"/>
      <c r="I7" s="42"/>
      <c r="J7" s="42"/>
      <c r="K7" s="43"/>
      <c r="L7" s="43"/>
      <c r="M7" s="43"/>
      <c r="N7" s="43"/>
      <c r="O7" s="44"/>
      <c r="P7" s="58"/>
      <c r="Q7" s="45"/>
      <c r="R7" s="54"/>
      <c r="S7" s="99"/>
      <c r="Y7" s="36"/>
      <c r="Z7" s="36"/>
      <c r="AA7" s="36"/>
      <c r="AB7" s="36"/>
      <c r="AC7" s="36"/>
      <c r="AD7" s="36"/>
    </row>
    <row r="8" spans="1:32" s="1" customFormat="1" ht="45.75" customHeight="1" x14ac:dyDescent="0.25">
      <c r="A8" s="105">
        <v>1</v>
      </c>
      <c r="C8" s="152">
        <v>1402</v>
      </c>
      <c r="E8" s="157">
        <v>3500000000</v>
      </c>
      <c r="F8" s="2"/>
      <c r="G8" s="152">
        <v>12</v>
      </c>
      <c r="I8" s="157">
        <f>E8*G8</f>
        <v>42000000000</v>
      </c>
      <c r="J8" s="2"/>
      <c r="K8" s="153">
        <f>I8*25/100</f>
        <v>10500000000</v>
      </c>
      <c r="L8" s="60"/>
      <c r="M8" s="153">
        <f>I8*75/100</f>
        <v>31500000000</v>
      </c>
      <c r="N8" s="60"/>
      <c r="O8" s="65">
        <v>500000000</v>
      </c>
      <c r="P8" s="62"/>
      <c r="Q8" s="66">
        <v>0.15</v>
      </c>
      <c r="R8" s="64"/>
      <c r="S8" s="109">
        <f>O8*Q8</f>
        <v>75000000</v>
      </c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" customFormat="1" ht="3.75" customHeight="1" x14ac:dyDescent="0.25">
      <c r="A9" s="106"/>
      <c r="C9" s="152"/>
      <c r="E9" s="157"/>
      <c r="F9" s="2"/>
      <c r="G9" s="152"/>
      <c r="I9" s="157"/>
      <c r="J9" s="2"/>
      <c r="K9" s="153"/>
      <c r="L9" s="60"/>
      <c r="M9" s="153"/>
      <c r="N9" s="60"/>
      <c r="O9" s="61"/>
      <c r="P9" s="62"/>
      <c r="Q9" s="63"/>
      <c r="R9" s="64"/>
      <c r="S9" s="110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" customFormat="1" ht="45.75" customHeight="1" x14ac:dyDescent="0.25">
      <c r="A10" s="105">
        <v>2</v>
      </c>
      <c r="C10" s="152"/>
      <c r="E10" s="157"/>
      <c r="F10" s="2"/>
      <c r="G10" s="152"/>
      <c r="I10" s="157"/>
      <c r="J10" s="2"/>
      <c r="K10" s="153"/>
      <c r="L10" s="60"/>
      <c r="M10" s="153"/>
      <c r="N10" s="60"/>
      <c r="O10" s="65">
        <v>500000000</v>
      </c>
      <c r="P10" s="62"/>
      <c r="Q10" s="66">
        <v>0.2</v>
      </c>
      <c r="R10" s="64"/>
      <c r="S10" s="109">
        <f>O10*Q10</f>
        <v>100000000</v>
      </c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3.75" customHeight="1" x14ac:dyDescent="0.25">
      <c r="A11" s="106"/>
      <c r="C11" s="152"/>
      <c r="E11" s="157"/>
      <c r="F11" s="2"/>
      <c r="G11" s="152"/>
      <c r="I11" s="157"/>
      <c r="J11" s="2"/>
      <c r="K11" s="153"/>
      <c r="L11" s="60"/>
      <c r="M11" s="153"/>
      <c r="N11" s="60"/>
      <c r="O11" s="61"/>
      <c r="P11" s="62"/>
      <c r="Q11" s="63"/>
      <c r="R11" s="64"/>
      <c r="S11" s="110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45.75" customHeight="1" x14ac:dyDescent="0.25">
      <c r="A12" s="105">
        <v>3</v>
      </c>
      <c r="C12" s="152"/>
      <c r="E12" s="157"/>
      <c r="F12" s="2"/>
      <c r="G12" s="152"/>
      <c r="I12" s="157"/>
      <c r="J12" s="2"/>
      <c r="K12" s="153"/>
      <c r="L12" s="60"/>
      <c r="M12" s="153"/>
      <c r="N12" s="60"/>
      <c r="O12" s="65">
        <f>M8-O8-O10</f>
        <v>30500000000</v>
      </c>
      <c r="P12" s="62"/>
      <c r="Q12" s="66">
        <v>0.25</v>
      </c>
      <c r="R12" s="64"/>
      <c r="S12" s="109">
        <f>O12*Q12</f>
        <v>7625000000</v>
      </c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4.5" customHeight="1" x14ac:dyDescent="0.25">
      <c r="A13" s="98"/>
      <c r="B13" s="41"/>
      <c r="C13" s="41"/>
      <c r="D13" s="41"/>
      <c r="E13" s="42"/>
      <c r="F13" s="42"/>
      <c r="G13" s="41"/>
      <c r="H13" s="41"/>
      <c r="I13" s="42"/>
      <c r="J13" s="42"/>
      <c r="K13" s="43"/>
      <c r="L13" s="43"/>
      <c r="M13" s="43"/>
      <c r="N13" s="43"/>
      <c r="O13" s="44"/>
      <c r="P13" s="58"/>
      <c r="Q13" s="45"/>
      <c r="R13" s="54"/>
      <c r="S13" s="99"/>
      <c r="Y13" s="36"/>
      <c r="Z13" s="36"/>
      <c r="AA13" s="36"/>
      <c r="AB13" s="36"/>
      <c r="AC13" s="36"/>
      <c r="AD13" s="36"/>
    </row>
    <row r="14" spans="1:32" ht="30.75" customHeight="1" thickBot="1" x14ac:dyDescent="0.3">
      <c r="A14" s="158" t="s">
        <v>25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55"/>
      <c r="S14" s="111">
        <f>SUM(S8:S12)</f>
        <v>7800000000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4.5" customHeight="1" thickTop="1" x14ac:dyDescent="0.25">
      <c r="A15" s="98"/>
      <c r="B15" s="41"/>
      <c r="C15" s="41"/>
      <c r="D15" s="41"/>
      <c r="E15" s="42"/>
      <c r="F15" s="42"/>
      <c r="G15" s="41"/>
      <c r="H15" s="41"/>
      <c r="I15" s="42"/>
      <c r="J15" s="42"/>
      <c r="K15" s="43"/>
      <c r="L15" s="43"/>
      <c r="M15" s="43"/>
      <c r="N15" s="43"/>
      <c r="O15" s="44"/>
      <c r="P15" s="58"/>
      <c r="Q15" s="45"/>
      <c r="R15" s="54"/>
      <c r="S15" s="112"/>
      <c r="Y15" s="36"/>
      <c r="Z15" s="36"/>
      <c r="AA15" s="36"/>
      <c r="AB15" s="36"/>
      <c r="AC15" s="36"/>
      <c r="AD15" s="36"/>
    </row>
    <row r="16" spans="1:32" ht="30.75" customHeight="1" x14ac:dyDescent="0.25">
      <c r="A16" s="158" t="s">
        <v>33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55"/>
      <c r="S16" s="113">
        <f>I8-S14</f>
        <v>34200000000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ht="4.5" customHeight="1" x14ac:dyDescent="0.25">
      <c r="A17" s="98"/>
      <c r="B17" s="41"/>
      <c r="C17" s="41"/>
      <c r="D17" s="41"/>
      <c r="E17" s="42"/>
      <c r="F17" s="42"/>
      <c r="G17" s="41"/>
      <c r="H17" s="41"/>
      <c r="I17" s="42"/>
      <c r="J17" s="42"/>
      <c r="K17" s="43"/>
      <c r="L17" s="43"/>
      <c r="M17" s="43"/>
      <c r="N17" s="43"/>
      <c r="O17" s="44"/>
      <c r="P17" s="58"/>
      <c r="Q17" s="45"/>
      <c r="R17" s="54"/>
      <c r="S17" s="112"/>
      <c r="Y17" s="36"/>
      <c r="Z17" s="36"/>
      <c r="AA17" s="36"/>
      <c r="AB17" s="36"/>
      <c r="AC17" s="36"/>
      <c r="AD17" s="36"/>
    </row>
    <row r="18" spans="1:32" ht="30.75" customHeight="1" x14ac:dyDescent="0.25">
      <c r="A18" s="158" t="s">
        <v>50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55"/>
      <c r="S18" s="113">
        <f>S16/12</f>
        <v>2850000000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4.5" customHeight="1" x14ac:dyDescent="0.25">
      <c r="A19" s="98"/>
      <c r="B19" s="41"/>
      <c r="C19" s="41"/>
      <c r="D19" s="41"/>
      <c r="E19" s="42"/>
      <c r="F19" s="42"/>
      <c r="G19" s="41"/>
      <c r="H19" s="41"/>
      <c r="I19" s="42"/>
      <c r="J19" s="42"/>
      <c r="K19" s="43"/>
      <c r="L19" s="43"/>
      <c r="M19" s="43"/>
      <c r="N19" s="43"/>
      <c r="O19" s="44"/>
      <c r="P19" s="58"/>
      <c r="Q19" s="45"/>
      <c r="R19" s="54"/>
      <c r="S19" s="112"/>
      <c r="Y19" s="36"/>
      <c r="Z19" s="36"/>
      <c r="AA19" s="36"/>
      <c r="AB19" s="36"/>
      <c r="AC19" s="36"/>
      <c r="AD19" s="36"/>
    </row>
    <row r="20" spans="1:32" ht="30.75" customHeight="1" thickBot="1" x14ac:dyDescent="0.3">
      <c r="A20" s="159" t="s">
        <v>51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07"/>
      <c r="S20" s="114">
        <f>S14/12</f>
        <v>650000000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x14ac:dyDescent="0.25">
      <c r="A21" s="78"/>
      <c r="B21" s="79"/>
      <c r="C21" s="79"/>
      <c r="D21" s="79"/>
      <c r="E21" s="80"/>
      <c r="F21" s="80"/>
      <c r="G21" s="79"/>
      <c r="H21" s="79"/>
      <c r="I21" s="80"/>
      <c r="J21" s="80"/>
      <c r="K21" s="81"/>
      <c r="L21" s="81"/>
      <c r="M21" s="81"/>
      <c r="N21" s="81"/>
      <c r="O21" s="82"/>
      <c r="P21" s="83"/>
      <c r="Q21" s="84"/>
      <c r="R21" s="85"/>
      <c r="S21" s="86"/>
      <c r="Y21" s="36"/>
      <c r="Z21" s="36"/>
      <c r="AA21" s="36"/>
      <c r="AB21" s="36"/>
      <c r="AC21" s="36"/>
      <c r="AD21" s="36"/>
    </row>
    <row r="22" spans="1:32" s="37" customFormat="1" ht="36" customHeight="1" x14ac:dyDescent="0.25">
      <c r="A22" s="87"/>
      <c r="B22" s="69"/>
      <c r="C22" s="69"/>
      <c r="D22" s="69"/>
      <c r="E22" s="70" t="s">
        <v>44</v>
      </c>
      <c r="F22" s="70"/>
      <c r="G22" s="69"/>
      <c r="H22" s="69"/>
      <c r="I22" s="70"/>
      <c r="J22" s="70"/>
      <c r="K22" s="71"/>
      <c r="L22" s="71"/>
      <c r="M22" s="71" t="s">
        <v>45</v>
      </c>
      <c r="N22" s="71"/>
      <c r="O22" s="50"/>
      <c r="P22" s="59"/>
      <c r="Q22" s="72"/>
      <c r="R22" s="73"/>
      <c r="S22" s="88"/>
      <c r="Y22" s="38"/>
      <c r="Z22" s="38"/>
      <c r="AA22" s="38"/>
      <c r="AB22" s="38"/>
      <c r="AC22" s="38"/>
      <c r="AD22" s="38"/>
    </row>
    <row r="23" spans="1:32" ht="41.25" customHeight="1" thickBot="1" x14ac:dyDescent="0.3">
      <c r="A23" s="89"/>
      <c r="B23" s="90"/>
      <c r="C23" s="91"/>
      <c r="D23" s="91"/>
      <c r="E23" s="92"/>
      <c r="F23" s="92"/>
      <c r="G23" s="91"/>
      <c r="H23" s="91"/>
      <c r="I23" s="92"/>
      <c r="J23" s="92"/>
      <c r="K23" s="92"/>
      <c r="L23" s="92"/>
      <c r="M23" s="92"/>
      <c r="N23" s="92"/>
      <c r="O23" s="93"/>
      <c r="P23" s="94"/>
      <c r="Q23" s="95"/>
      <c r="R23" s="96"/>
      <c r="S23" s="97"/>
    </row>
    <row r="24" spans="1:32" x14ac:dyDescent="0.25">
      <c r="A24" s="41"/>
      <c r="B24" s="41"/>
      <c r="C24" s="41"/>
      <c r="D24" s="41"/>
      <c r="E24" s="42"/>
      <c r="F24" s="42"/>
      <c r="G24" s="41"/>
      <c r="H24" s="41"/>
      <c r="I24" s="42"/>
      <c r="J24" s="42"/>
      <c r="K24" s="43"/>
      <c r="L24" s="43"/>
      <c r="M24" s="43"/>
      <c r="N24" s="43"/>
      <c r="O24" s="44"/>
      <c r="P24" s="58"/>
      <c r="Q24" s="45"/>
      <c r="R24" s="54"/>
      <c r="S24" s="44"/>
    </row>
    <row r="25" spans="1:32" x14ac:dyDescent="0.25">
      <c r="A25" s="46"/>
      <c r="B25" s="46"/>
      <c r="C25" s="46"/>
      <c r="D25" s="46"/>
      <c r="E25" s="42"/>
      <c r="F25" s="42"/>
      <c r="G25" s="46"/>
      <c r="H25" s="46"/>
      <c r="I25" s="42"/>
      <c r="J25" s="42"/>
      <c r="K25" s="42"/>
      <c r="L25" s="42"/>
      <c r="M25" s="42"/>
      <c r="N25" s="42"/>
      <c r="O25" s="44"/>
      <c r="P25" s="58"/>
      <c r="Q25" s="45"/>
      <c r="R25" s="54"/>
      <c r="S25" s="44"/>
    </row>
    <row r="26" spans="1:32" x14ac:dyDescent="0.25">
      <c r="A26" s="46"/>
      <c r="B26" s="46"/>
      <c r="C26" s="46"/>
      <c r="D26" s="46"/>
      <c r="E26" s="42"/>
      <c r="F26" s="42"/>
      <c r="G26" s="46"/>
      <c r="H26" s="46"/>
      <c r="I26" s="42"/>
      <c r="J26" s="42"/>
      <c r="K26" s="42"/>
      <c r="L26" s="42"/>
      <c r="M26" s="42"/>
      <c r="N26" s="42"/>
      <c r="O26" s="44"/>
      <c r="P26" s="58"/>
      <c r="Q26" s="45"/>
      <c r="R26" s="54"/>
      <c r="S26" s="44"/>
    </row>
    <row r="27" spans="1:32" x14ac:dyDescent="0.25">
      <c r="A27" s="46"/>
      <c r="B27" s="46"/>
      <c r="C27" s="46"/>
      <c r="D27" s="46"/>
      <c r="E27" s="42"/>
      <c r="F27" s="42"/>
      <c r="G27" s="46"/>
      <c r="H27" s="46"/>
      <c r="I27" s="42"/>
      <c r="J27" s="42"/>
      <c r="K27" s="42"/>
      <c r="L27" s="42"/>
      <c r="M27" s="42"/>
      <c r="N27" s="42"/>
      <c r="O27" s="44"/>
      <c r="P27" s="58"/>
      <c r="Q27" s="45"/>
      <c r="R27" s="54"/>
      <c r="S27" s="44"/>
    </row>
    <row r="28" spans="1:32" x14ac:dyDescent="0.25">
      <c r="A28" s="46"/>
      <c r="B28" s="46"/>
      <c r="C28" s="46"/>
      <c r="D28" s="46"/>
      <c r="E28" s="42"/>
      <c r="F28" s="42"/>
      <c r="G28" s="46"/>
      <c r="H28" s="46"/>
      <c r="I28" s="42"/>
      <c r="J28" s="42"/>
      <c r="K28" s="42"/>
      <c r="L28" s="42"/>
      <c r="M28" s="42"/>
      <c r="N28" s="42"/>
      <c r="O28" s="44"/>
      <c r="P28" s="58"/>
      <c r="Q28" s="45"/>
      <c r="R28" s="54"/>
      <c r="S28" s="44"/>
    </row>
    <row r="29" spans="1:32" x14ac:dyDescent="0.25">
      <c r="A29" s="46"/>
      <c r="B29" s="46"/>
      <c r="C29" s="46"/>
      <c r="D29" s="46"/>
      <c r="E29" s="42"/>
      <c r="F29" s="42"/>
      <c r="G29" s="46"/>
      <c r="H29" s="46"/>
      <c r="I29" s="42"/>
      <c r="J29" s="42"/>
      <c r="K29" s="42"/>
      <c r="L29" s="42"/>
      <c r="M29" s="42"/>
      <c r="N29" s="42"/>
      <c r="O29" s="44"/>
      <c r="P29" s="58"/>
      <c r="Q29" s="45"/>
      <c r="R29" s="54"/>
      <c r="S29" s="44"/>
    </row>
    <row r="30" spans="1:32" x14ac:dyDescent="0.25">
      <c r="A30" s="46"/>
      <c r="B30" s="46"/>
      <c r="C30" s="46"/>
      <c r="D30" s="46"/>
      <c r="E30" s="42"/>
      <c r="F30" s="42"/>
      <c r="G30" s="46"/>
      <c r="H30" s="46"/>
      <c r="I30" s="42"/>
      <c r="J30" s="42"/>
      <c r="K30" s="42"/>
      <c r="L30" s="42"/>
      <c r="M30" s="42"/>
      <c r="N30" s="42"/>
      <c r="O30" s="44"/>
      <c r="P30" s="58"/>
      <c r="Q30" s="45"/>
      <c r="R30" s="54"/>
      <c r="S30" s="44"/>
    </row>
    <row r="31" spans="1:32" x14ac:dyDescent="0.25">
      <c r="A31" s="46"/>
      <c r="B31" s="46"/>
      <c r="C31" s="46"/>
      <c r="D31" s="46"/>
      <c r="E31" s="42"/>
      <c r="F31" s="42"/>
      <c r="G31" s="46"/>
      <c r="H31" s="46"/>
      <c r="I31" s="42"/>
      <c r="J31" s="42"/>
      <c r="K31" s="42"/>
      <c r="L31" s="42"/>
      <c r="M31" s="42"/>
      <c r="N31" s="42"/>
      <c r="O31" s="44"/>
      <c r="P31" s="58"/>
      <c r="Q31" s="45"/>
      <c r="R31" s="54"/>
      <c r="S31" s="44"/>
    </row>
    <row r="32" spans="1:32" x14ac:dyDescent="0.25">
      <c r="A32" s="46"/>
      <c r="B32" s="46"/>
      <c r="C32" s="46"/>
      <c r="D32" s="46"/>
      <c r="E32" s="42"/>
      <c r="F32" s="42"/>
      <c r="G32" s="46"/>
      <c r="H32" s="46"/>
      <c r="I32" s="42"/>
      <c r="J32" s="42"/>
      <c r="K32" s="42"/>
      <c r="L32" s="42"/>
      <c r="M32" s="42"/>
      <c r="N32" s="42"/>
      <c r="O32" s="44"/>
      <c r="P32" s="58"/>
      <c r="Q32" s="45"/>
      <c r="R32" s="54"/>
      <c r="S32" s="44"/>
    </row>
    <row r="33" spans="1:19" x14ac:dyDescent="0.25">
      <c r="A33" s="46"/>
      <c r="B33" s="46"/>
      <c r="C33" s="46"/>
      <c r="D33" s="46"/>
      <c r="E33" s="42"/>
      <c r="F33" s="42"/>
      <c r="G33" s="46"/>
      <c r="H33" s="46"/>
      <c r="I33" s="42"/>
      <c r="J33" s="42"/>
      <c r="K33" s="42"/>
      <c r="L33" s="42"/>
      <c r="M33" s="42"/>
      <c r="N33" s="42"/>
      <c r="O33" s="44"/>
      <c r="P33" s="58"/>
      <c r="Q33" s="45"/>
      <c r="R33" s="54"/>
      <c r="S33" s="44"/>
    </row>
    <row r="34" spans="1:19" x14ac:dyDescent="0.25">
      <c r="A34" s="46"/>
      <c r="B34" s="46"/>
      <c r="C34" s="46"/>
      <c r="D34" s="46"/>
      <c r="E34" s="42"/>
      <c r="F34" s="42"/>
      <c r="G34" s="46"/>
      <c r="H34" s="46"/>
      <c r="I34" s="42"/>
      <c r="J34" s="42"/>
      <c r="K34" s="42"/>
      <c r="L34" s="42"/>
      <c r="M34" s="42"/>
      <c r="N34" s="42"/>
      <c r="O34" s="44"/>
      <c r="P34" s="58"/>
      <c r="Q34" s="47"/>
      <c r="R34" s="56"/>
      <c r="S34" s="44"/>
    </row>
    <row r="35" spans="1:19" x14ac:dyDescent="0.25">
      <c r="A35" s="46"/>
      <c r="B35" s="46"/>
      <c r="C35" s="46"/>
      <c r="D35" s="46"/>
      <c r="E35" s="42"/>
      <c r="F35" s="42"/>
      <c r="G35" s="46"/>
      <c r="H35" s="46"/>
      <c r="I35" s="42"/>
      <c r="J35" s="42"/>
      <c r="K35" s="42"/>
      <c r="L35" s="42"/>
      <c r="M35" s="42"/>
      <c r="N35" s="42"/>
      <c r="O35" s="44"/>
      <c r="P35" s="58"/>
      <c r="Q35" s="47"/>
      <c r="R35" s="56"/>
      <c r="S35" s="44"/>
    </row>
    <row r="36" spans="1:19" x14ac:dyDescent="0.25">
      <c r="A36" s="46"/>
      <c r="B36" s="46"/>
      <c r="C36" s="46"/>
      <c r="D36" s="46"/>
      <c r="E36" s="42"/>
      <c r="F36" s="42"/>
      <c r="G36" s="46"/>
      <c r="H36" s="46"/>
      <c r="I36" s="42"/>
      <c r="J36" s="42"/>
      <c r="K36" s="42"/>
      <c r="L36" s="42"/>
      <c r="M36" s="42"/>
      <c r="N36" s="42"/>
      <c r="O36" s="44"/>
      <c r="P36" s="58"/>
      <c r="Q36" s="47"/>
      <c r="R36" s="56"/>
      <c r="S36" s="44"/>
    </row>
    <row r="37" spans="1:19" x14ac:dyDescent="0.25">
      <c r="A37" s="46"/>
      <c r="B37" s="46"/>
      <c r="C37" s="46"/>
      <c r="D37" s="46"/>
      <c r="E37" s="42"/>
      <c r="F37" s="42"/>
      <c r="G37" s="46"/>
      <c r="H37" s="46"/>
      <c r="I37" s="42"/>
      <c r="J37" s="42"/>
      <c r="K37" s="42"/>
      <c r="L37" s="42"/>
      <c r="M37" s="42"/>
      <c r="N37" s="42"/>
      <c r="O37" s="44"/>
      <c r="P37" s="58"/>
      <c r="Q37" s="47"/>
      <c r="R37" s="56"/>
      <c r="S37" s="44"/>
    </row>
    <row r="38" spans="1:19" x14ac:dyDescent="0.25">
      <c r="A38" s="46"/>
      <c r="B38" s="46"/>
      <c r="C38" s="46"/>
      <c r="D38" s="46"/>
      <c r="E38" s="42"/>
      <c r="F38" s="42"/>
      <c r="G38" s="46"/>
      <c r="H38" s="46"/>
      <c r="I38" s="42"/>
      <c r="J38" s="42"/>
      <c r="K38" s="42"/>
      <c r="L38" s="42"/>
      <c r="M38" s="42"/>
      <c r="N38" s="42"/>
      <c r="O38" s="44"/>
      <c r="P38" s="58"/>
      <c r="Q38" s="47"/>
      <c r="R38" s="56"/>
      <c r="S38" s="44"/>
    </row>
    <row r="39" spans="1:19" x14ac:dyDescent="0.25">
      <c r="A39" s="46"/>
      <c r="B39" s="46"/>
      <c r="C39" s="46"/>
      <c r="D39" s="46"/>
      <c r="E39" s="42"/>
      <c r="F39" s="42"/>
      <c r="G39" s="46"/>
      <c r="H39" s="46"/>
      <c r="I39" s="42"/>
      <c r="J39" s="42"/>
      <c r="K39" s="42"/>
      <c r="L39" s="42"/>
      <c r="M39" s="42"/>
      <c r="N39" s="42"/>
      <c r="O39" s="44"/>
      <c r="P39" s="58"/>
      <c r="Q39" s="47"/>
      <c r="R39" s="56"/>
      <c r="S39" s="44"/>
    </row>
    <row r="40" spans="1:19" x14ac:dyDescent="0.25">
      <c r="A40" s="46"/>
      <c r="B40" s="46"/>
      <c r="C40" s="46"/>
      <c r="D40" s="46"/>
      <c r="E40" s="42"/>
      <c r="F40" s="42"/>
      <c r="G40" s="46"/>
      <c r="H40" s="46"/>
      <c r="I40" s="42"/>
      <c r="J40" s="42"/>
      <c r="K40" s="42"/>
      <c r="L40" s="42"/>
      <c r="M40" s="42"/>
      <c r="N40" s="42"/>
      <c r="O40" s="44"/>
      <c r="P40" s="58"/>
      <c r="Q40" s="47"/>
      <c r="R40" s="56"/>
      <c r="S40" s="44"/>
    </row>
    <row r="41" spans="1:19" x14ac:dyDescent="0.25">
      <c r="A41" s="46"/>
      <c r="B41" s="46"/>
      <c r="C41" s="46"/>
      <c r="D41" s="46"/>
      <c r="E41" s="42"/>
      <c r="F41" s="42"/>
      <c r="G41" s="46"/>
      <c r="H41" s="46"/>
      <c r="I41" s="42"/>
      <c r="J41" s="42"/>
      <c r="K41" s="42"/>
      <c r="L41" s="42"/>
      <c r="M41" s="42"/>
      <c r="N41" s="42"/>
      <c r="O41" s="44"/>
      <c r="P41" s="58"/>
      <c r="Q41" s="47"/>
      <c r="R41" s="56"/>
      <c r="S41" s="44"/>
    </row>
    <row r="42" spans="1:19" x14ac:dyDescent="0.25">
      <c r="A42" s="46"/>
      <c r="B42" s="46"/>
      <c r="C42" s="46"/>
      <c r="D42" s="46"/>
      <c r="E42" s="42"/>
      <c r="F42" s="42"/>
      <c r="G42" s="46"/>
      <c r="H42" s="46"/>
      <c r="I42" s="42"/>
      <c r="J42" s="42"/>
      <c r="K42" s="42"/>
      <c r="L42" s="42"/>
      <c r="M42" s="42"/>
      <c r="N42" s="42"/>
      <c r="O42" s="44"/>
      <c r="P42" s="58"/>
      <c r="Q42" s="47"/>
      <c r="R42" s="56"/>
      <c r="S42" s="44"/>
    </row>
    <row r="43" spans="1:19" x14ac:dyDescent="0.25">
      <c r="A43" s="46"/>
      <c r="B43" s="46"/>
      <c r="C43" s="46"/>
      <c r="D43" s="46"/>
      <c r="E43" s="42"/>
      <c r="F43" s="42"/>
      <c r="G43" s="46"/>
      <c r="H43" s="46"/>
      <c r="I43" s="42"/>
      <c r="J43" s="42"/>
      <c r="K43" s="42"/>
      <c r="L43" s="42"/>
      <c r="M43" s="42"/>
      <c r="N43" s="42"/>
      <c r="O43" s="44"/>
      <c r="P43" s="58"/>
      <c r="Q43" s="47"/>
      <c r="R43" s="56"/>
      <c r="S43" s="44"/>
    </row>
    <row r="44" spans="1:19" x14ac:dyDescent="0.25">
      <c r="A44" s="46"/>
      <c r="B44" s="46"/>
      <c r="C44" s="46"/>
      <c r="D44" s="46"/>
      <c r="E44" s="42"/>
      <c r="F44" s="42"/>
      <c r="G44" s="46"/>
      <c r="H44" s="46"/>
      <c r="I44" s="42"/>
      <c r="J44" s="42"/>
      <c r="K44" s="42"/>
      <c r="L44" s="42"/>
      <c r="M44" s="42"/>
      <c r="N44" s="42"/>
      <c r="O44" s="44"/>
      <c r="P44" s="58"/>
      <c r="Q44" s="47"/>
      <c r="R44" s="56"/>
      <c r="S44" s="44"/>
    </row>
    <row r="45" spans="1:19" x14ac:dyDescent="0.25">
      <c r="A45" s="46"/>
      <c r="B45" s="46"/>
      <c r="C45" s="46"/>
      <c r="D45" s="46"/>
      <c r="E45" s="42"/>
      <c r="F45" s="42"/>
      <c r="G45" s="46"/>
      <c r="H45" s="46"/>
      <c r="I45" s="42"/>
      <c r="J45" s="42"/>
      <c r="K45" s="42"/>
      <c r="L45" s="42"/>
      <c r="M45" s="42"/>
      <c r="N45" s="42"/>
      <c r="O45" s="44"/>
      <c r="P45" s="58"/>
      <c r="Q45" s="47"/>
      <c r="R45" s="56"/>
      <c r="S45" s="44"/>
    </row>
    <row r="46" spans="1:19" x14ac:dyDescent="0.25">
      <c r="A46" s="46"/>
      <c r="B46" s="46"/>
      <c r="C46" s="46"/>
      <c r="D46" s="46"/>
      <c r="E46" s="42"/>
      <c r="F46" s="42"/>
      <c r="G46" s="46"/>
      <c r="H46" s="46"/>
      <c r="I46" s="42"/>
      <c r="J46" s="42"/>
      <c r="K46" s="42"/>
      <c r="L46" s="42"/>
      <c r="M46" s="42"/>
      <c r="N46" s="42"/>
      <c r="O46" s="44"/>
      <c r="P46" s="58"/>
      <c r="Q46" s="47"/>
      <c r="R46" s="56"/>
      <c r="S46" s="44"/>
    </row>
    <row r="47" spans="1:19" x14ac:dyDescent="0.25">
      <c r="A47" s="46"/>
      <c r="B47" s="46"/>
      <c r="C47" s="46"/>
      <c r="D47" s="46"/>
      <c r="E47" s="42"/>
      <c r="F47" s="42"/>
      <c r="G47" s="46"/>
      <c r="H47" s="46"/>
      <c r="I47" s="42"/>
      <c r="J47" s="42"/>
      <c r="K47" s="42"/>
      <c r="L47" s="42"/>
      <c r="M47" s="42"/>
      <c r="N47" s="42"/>
      <c r="O47" s="44"/>
      <c r="P47" s="58"/>
      <c r="Q47" s="47"/>
      <c r="R47" s="56"/>
      <c r="S47" s="44"/>
    </row>
    <row r="48" spans="1:19" x14ac:dyDescent="0.25">
      <c r="A48" s="46"/>
      <c r="B48" s="46"/>
      <c r="C48" s="46"/>
      <c r="D48" s="46"/>
      <c r="E48" s="42"/>
      <c r="F48" s="42"/>
      <c r="G48" s="46"/>
      <c r="H48" s="46"/>
      <c r="I48" s="42"/>
      <c r="J48" s="42"/>
      <c r="K48" s="42"/>
      <c r="L48" s="42"/>
      <c r="M48" s="42"/>
      <c r="N48" s="42"/>
      <c r="O48" s="44"/>
      <c r="P48" s="58"/>
      <c r="Q48" s="47"/>
      <c r="R48" s="56"/>
      <c r="S48" s="44"/>
    </row>
    <row r="49" spans="1:19" x14ac:dyDescent="0.25">
      <c r="A49" s="46"/>
      <c r="B49" s="46"/>
      <c r="C49" s="46"/>
      <c r="D49" s="46"/>
      <c r="E49" s="42"/>
      <c r="F49" s="42"/>
      <c r="G49" s="46"/>
      <c r="H49" s="46"/>
      <c r="I49" s="42"/>
      <c r="J49" s="42"/>
      <c r="K49" s="42"/>
      <c r="L49" s="42"/>
      <c r="M49" s="42"/>
      <c r="N49" s="42"/>
      <c r="O49" s="44"/>
      <c r="P49" s="58"/>
      <c r="Q49" s="47"/>
      <c r="R49" s="56"/>
      <c r="S49" s="44"/>
    </row>
    <row r="50" spans="1:19" x14ac:dyDescent="0.25">
      <c r="A50" s="46"/>
      <c r="B50" s="46"/>
      <c r="C50" s="46"/>
      <c r="D50" s="46"/>
      <c r="E50" s="42"/>
      <c r="F50" s="42"/>
      <c r="G50" s="46"/>
      <c r="H50" s="46"/>
      <c r="I50" s="42"/>
      <c r="J50" s="42"/>
      <c r="K50" s="42"/>
      <c r="L50" s="42"/>
      <c r="M50" s="42"/>
      <c r="N50" s="42"/>
      <c r="O50" s="44"/>
      <c r="P50" s="58"/>
      <c r="Q50" s="47"/>
      <c r="R50" s="56"/>
      <c r="S50" s="44"/>
    </row>
    <row r="51" spans="1:19" x14ac:dyDescent="0.25">
      <c r="A51" s="46"/>
      <c r="B51" s="46"/>
      <c r="C51" s="46"/>
      <c r="D51" s="46"/>
      <c r="E51" s="42"/>
      <c r="F51" s="42"/>
      <c r="G51" s="46"/>
      <c r="H51" s="46"/>
      <c r="I51" s="42"/>
      <c r="J51" s="42"/>
      <c r="K51" s="42"/>
      <c r="L51" s="42"/>
      <c r="M51" s="42"/>
      <c r="N51" s="42"/>
      <c r="O51" s="44"/>
      <c r="P51" s="58"/>
      <c r="Q51" s="47"/>
      <c r="R51" s="56"/>
      <c r="S51" s="44"/>
    </row>
    <row r="52" spans="1:19" x14ac:dyDescent="0.25">
      <c r="A52" s="46"/>
      <c r="B52" s="46"/>
      <c r="C52" s="46"/>
      <c r="D52" s="46"/>
      <c r="E52" s="42"/>
      <c r="F52" s="42"/>
      <c r="G52" s="46"/>
      <c r="H52" s="46"/>
      <c r="I52" s="42"/>
      <c r="J52" s="42"/>
      <c r="K52" s="42"/>
      <c r="L52" s="42"/>
      <c r="M52" s="42"/>
      <c r="N52" s="42"/>
      <c r="O52" s="44"/>
      <c r="P52" s="58"/>
      <c r="Q52" s="47"/>
      <c r="R52" s="56"/>
      <c r="S52" s="44"/>
    </row>
    <row r="53" spans="1:19" x14ac:dyDescent="0.25">
      <c r="A53" s="46"/>
      <c r="B53" s="46"/>
      <c r="C53" s="46"/>
      <c r="D53" s="46"/>
      <c r="E53" s="42"/>
      <c r="F53" s="42"/>
      <c r="G53" s="46"/>
      <c r="H53" s="46"/>
      <c r="I53" s="42"/>
      <c r="J53" s="42"/>
      <c r="K53" s="42"/>
      <c r="L53" s="42"/>
      <c r="M53" s="42"/>
      <c r="N53" s="42"/>
      <c r="O53" s="44"/>
      <c r="P53" s="58"/>
      <c r="Q53" s="47"/>
      <c r="R53" s="56"/>
      <c r="S53" s="44"/>
    </row>
    <row r="54" spans="1:19" x14ac:dyDescent="0.25">
      <c r="A54" s="46"/>
      <c r="B54" s="46"/>
      <c r="C54" s="46"/>
      <c r="D54" s="46"/>
      <c r="E54" s="42"/>
      <c r="F54" s="42"/>
      <c r="G54" s="46"/>
      <c r="H54" s="46"/>
      <c r="I54" s="42"/>
      <c r="J54" s="42"/>
      <c r="K54" s="42"/>
      <c r="L54" s="42"/>
      <c r="M54" s="42"/>
      <c r="N54" s="42"/>
      <c r="O54" s="44"/>
      <c r="P54" s="58"/>
      <c r="Q54" s="47"/>
      <c r="R54" s="56"/>
      <c r="S54" s="44"/>
    </row>
    <row r="55" spans="1:19" x14ac:dyDescent="0.25">
      <c r="A55" s="46"/>
      <c r="B55" s="46"/>
      <c r="C55" s="46"/>
      <c r="D55" s="46"/>
      <c r="E55" s="42"/>
      <c r="F55" s="42"/>
      <c r="G55" s="46"/>
      <c r="H55" s="46"/>
      <c r="I55" s="42"/>
      <c r="J55" s="42"/>
      <c r="K55" s="42"/>
      <c r="L55" s="42"/>
      <c r="M55" s="42"/>
      <c r="N55" s="42"/>
      <c r="O55" s="44"/>
      <c r="P55" s="58"/>
      <c r="Q55" s="47"/>
      <c r="R55" s="56"/>
      <c r="S55" s="44"/>
    </row>
    <row r="56" spans="1:19" x14ac:dyDescent="0.25">
      <c r="A56" s="46"/>
      <c r="B56" s="46"/>
      <c r="C56" s="46"/>
      <c r="D56" s="46"/>
      <c r="E56" s="42"/>
      <c r="F56" s="42"/>
      <c r="G56" s="46"/>
      <c r="H56" s="46"/>
      <c r="I56" s="42"/>
      <c r="J56" s="42"/>
      <c r="K56" s="42"/>
      <c r="L56" s="42"/>
      <c r="M56" s="42"/>
      <c r="N56" s="42"/>
      <c r="O56" s="44"/>
      <c r="P56" s="58"/>
      <c r="Q56" s="47"/>
      <c r="R56" s="56"/>
      <c r="S56" s="44"/>
    </row>
    <row r="57" spans="1:19" x14ac:dyDescent="0.25">
      <c r="A57" s="46"/>
      <c r="B57" s="46"/>
      <c r="C57" s="46"/>
      <c r="D57" s="46"/>
      <c r="E57" s="42"/>
      <c r="F57" s="42"/>
      <c r="G57" s="46"/>
      <c r="H57" s="46"/>
      <c r="I57" s="42"/>
      <c r="J57" s="42"/>
      <c r="K57" s="42"/>
      <c r="L57" s="42"/>
      <c r="M57" s="42"/>
      <c r="N57" s="42"/>
      <c r="O57" s="44"/>
      <c r="P57" s="58"/>
      <c r="Q57" s="47"/>
      <c r="R57" s="56"/>
      <c r="S57" s="44"/>
    </row>
    <row r="58" spans="1:19" x14ac:dyDescent="0.25">
      <c r="A58" s="46"/>
      <c r="B58" s="46"/>
      <c r="C58" s="46"/>
      <c r="D58" s="46"/>
      <c r="E58" s="42"/>
      <c r="F58" s="42"/>
      <c r="G58" s="46"/>
      <c r="H58" s="46"/>
      <c r="I58" s="42"/>
      <c r="J58" s="42"/>
      <c r="K58" s="42"/>
      <c r="L58" s="42"/>
      <c r="M58" s="42"/>
      <c r="N58" s="42"/>
      <c r="O58" s="44"/>
      <c r="P58" s="58"/>
      <c r="Q58" s="47"/>
      <c r="R58" s="56"/>
      <c r="S58" s="44"/>
    </row>
    <row r="59" spans="1:19" x14ac:dyDescent="0.25">
      <c r="A59" s="46"/>
      <c r="B59" s="46"/>
      <c r="C59" s="46"/>
      <c r="D59" s="46"/>
      <c r="E59" s="42"/>
      <c r="F59" s="42"/>
      <c r="G59" s="46"/>
      <c r="H59" s="46"/>
      <c r="I59" s="42"/>
      <c r="J59" s="42"/>
      <c r="K59" s="42"/>
      <c r="L59" s="42"/>
      <c r="M59" s="42"/>
      <c r="N59" s="42"/>
      <c r="O59" s="44"/>
      <c r="P59" s="58"/>
      <c r="Q59" s="47"/>
      <c r="R59" s="56"/>
      <c r="S59" s="44"/>
    </row>
    <row r="60" spans="1:19" x14ac:dyDescent="0.25">
      <c r="A60" s="46"/>
      <c r="B60" s="46"/>
      <c r="C60" s="46"/>
      <c r="D60" s="46"/>
      <c r="E60" s="42"/>
      <c r="F60" s="42"/>
      <c r="G60" s="46"/>
      <c r="H60" s="46"/>
      <c r="I60" s="42"/>
      <c r="J60" s="42"/>
      <c r="K60" s="42"/>
      <c r="L60" s="42"/>
      <c r="M60" s="42"/>
      <c r="N60" s="42"/>
      <c r="O60" s="44"/>
      <c r="P60" s="58"/>
      <c r="Q60" s="47"/>
      <c r="R60" s="56"/>
      <c r="S60" s="44"/>
    </row>
    <row r="61" spans="1:19" x14ac:dyDescent="0.25">
      <c r="A61" s="46"/>
      <c r="B61" s="46"/>
      <c r="C61" s="46"/>
      <c r="D61" s="46"/>
      <c r="E61" s="42"/>
      <c r="F61" s="42"/>
      <c r="G61" s="46"/>
      <c r="H61" s="46"/>
      <c r="I61" s="42"/>
      <c r="J61" s="42"/>
      <c r="K61" s="42"/>
      <c r="L61" s="42"/>
      <c r="M61" s="42"/>
      <c r="N61" s="42"/>
      <c r="O61" s="44"/>
      <c r="P61" s="58"/>
      <c r="Q61" s="47"/>
      <c r="R61" s="56"/>
      <c r="S61" s="44"/>
    </row>
    <row r="62" spans="1:19" x14ac:dyDescent="0.25">
      <c r="A62" s="46"/>
      <c r="B62" s="46"/>
      <c r="C62" s="46"/>
      <c r="D62" s="46"/>
      <c r="E62" s="42"/>
      <c r="F62" s="42"/>
      <c r="G62" s="46"/>
      <c r="H62" s="46"/>
      <c r="I62" s="42"/>
      <c r="J62" s="42"/>
      <c r="K62" s="42"/>
      <c r="L62" s="42"/>
      <c r="M62" s="42"/>
      <c r="N62" s="42"/>
      <c r="O62" s="44"/>
      <c r="P62" s="58"/>
      <c r="Q62" s="47"/>
      <c r="R62" s="56"/>
      <c r="S62" s="44"/>
    </row>
    <row r="63" spans="1:19" x14ac:dyDescent="0.25">
      <c r="A63" s="46"/>
      <c r="B63" s="46"/>
      <c r="C63" s="46"/>
      <c r="D63" s="46"/>
      <c r="E63" s="42"/>
      <c r="F63" s="42"/>
      <c r="G63" s="46"/>
      <c r="H63" s="46"/>
      <c r="I63" s="42"/>
      <c r="J63" s="42"/>
      <c r="K63" s="42"/>
      <c r="L63" s="42"/>
      <c r="M63" s="42"/>
      <c r="N63" s="42"/>
      <c r="O63" s="44"/>
      <c r="P63" s="58"/>
      <c r="Q63" s="47"/>
      <c r="R63" s="56"/>
      <c r="S63" s="44"/>
    </row>
    <row r="64" spans="1:19" x14ac:dyDescent="0.25">
      <c r="A64" s="46"/>
      <c r="B64" s="46"/>
      <c r="C64" s="46"/>
      <c r="D64" s="46"/>
      <c r="E64" s="42"/>
      <c r="F64" s="42"/>
      <c r="G64" s="46"/>
      <c r="H64" s="46"/>
      <c r="I64" s="42"/>
      <c r="J64" s="42"/>
      <c r="K64" s="42"/>
      <c r="L64" s="42"/>
      <c r="M64" s="42"/>
      <c r="N64" s="42"/>
      <c r="O64" s="44"/>
      <c r="P64" s="58"/>
      <c r="Q64" s="47"/>
      <c r="R64" s="56"/>
      <c r="S64" s="44"/>
    </row>
    <row r="65" spans="1:19" x14ac:dyDescent="0.25">
      <c r="A65" s="46"/>
      <c r="B65" s="46"/>
      <c r="C65" s="46"/>
      <c r="D65" s="46"/>
      <c r="E65" s="42"/>
      <c r="F65" s="42"/>
      <c r="G65" s="46"/>
      <c r="H65" s="46"/>
      <c r="I65" s="42"/>
      <c r="J65" s="42"/>
      <c r="K65" s="42"/>
      <c r="L65" s="42"/>
      <c r="M65" s="42"/>
      <c r="N65" s="42"/>
      <c r="O65" s="44"/>
      <c r="P65" s="58"/>
      <c r="Q65" s="47"/>
      <c r="R65" s="56"/>
      <c r="S65" s="44"/>
    </row>
    <row r="66" spans="1:19" x14ac:dyDescent="0.25">
      <c r="A66" s="46"/>
      <c r="B66" s="46"/>
      <c r="C66" s="46"/>
      <c r="D66" s="46"/>
      <c r="E66" s="42"/>
      <c r="F66" s="42"/>
      <c r="G66" s="46"/>
      <c r="H66" s="46"/>
      <c r="I66" s="42"/>
      <c r="J66" s="42"/>
      <c r="K66" s="42"/>
      <c r="L66" s="42"/>
      <c r="M66" s="42"/>
      <c r="N66" s="42"/>
      <c r="O66" s="44"/>
      <c r="P66" s="58"/>
      <c r="Q66" s="47"/>
      <c r="R66" s="56"/>
      <c r="S66" s="44"/>
    </row>
    <row r="67" spans="1:19" x14ac:dyDescent="0.25">
      <c r="A67" s="46"/>
      <c r="B67" s="46"/>
      <c r="C67" s="46"/>
      <c r="D67" s="46"/>
      <c r="E67" s="42"/>
      <c r="F67" s="42"/>
      <c r="G67" s="46"/>
      <c r="H67" s="46"/>
      <c r="I67" s="42"/>
      <c r="J67" s="42"/>
      <c r="K67" s="42"/>
      <c r="L67" s="42"/>
      <c r="M67" s="42"/>
      <c r="N67" s="42"/>
      <c r="O67" s="44"/>
      <c r="P67" s="58"/>
      <c r="Q67" s="47"/>
      <c r="R67" s="56"/>
      <c r="S67" s="44"/>
    </row>
    <row r="68" spans="1:19" x14ac:dyDescent="0.25">
      <c r="A68" s="46"/>
      <c r="B68" s="46"/>
      <c r="C68" s="46"/>
      <c r="D68" s="46"/>
      <c r="E68" s="42"/>
      <c r="F68" s="42"/>
      <c r="G68" s="46"/>
      <c r="H68" s="46"/>
      <c r="I68" s="42"/>
      <c r="J68" s="42"/>
      <c r="K68" s="42"/>
      <c r="L68" s="42"/>
      <c r="M68" s="42"/>
      <c r="N68" s="42"/>
      <c r="O68" s="44"/>
      <c r="P68" s="58"/>
      <c r="Q68" s="47"/>
      <c r="R68" s="56"/>
      <c r="S68" s="44"/>
    </row>
    <row r="69" spans="1:19" x14ac:dyDescent="0.25">
      <c r="A69" s="46"/>
      <c r="B69" s="46"/>
      <c r="C69" s="46"/>
      <c r="D69" s="46"/>
      <c r="E69" s="42"/>
      <c r="F69" s="42"/>
      <c r="G69" s="46"/>
      <c r="H69" s="46"/>
      <c r="I69" s="42"/>
      <c r="J69" s="42"/>
      <c r="K69" s="42"/>
      <c r="L69" s="42"/>
      <c r="M69" s="42"/>
      <c r="N69" s="42"/>
      <c r="O69" s="44"/>
      <c r="P69" s="58"/>
      <c r="Q69" s="47"/>
      <c r="R69" s="56"/>
      <c r="S69" s="44"/>
    </row>
    <row r="70" spans="1:19" x14ac:dyDescent="0.25">
      <c r="A70" s="46"/>
      <c r="B70" s="46"/>
      <c r="C70" s="46"/>
      <c r="D70" s="46"/>
      <c r="E70" s="42"/>
      <c r="F70" s="42"/>
      <c r="G70" s="46"/>
      <c r="H70" s="46"/>
      <c r="I70" s="42"/>
      <c r="J70" s="42"/>
      <c r="K70" s="42"/>
      <c r="L70" s="42"/>
      <c r="M70" s="42"/>
      <c r="N70" s="42"/>
      <c r="O70" s="44"/>
      <c r="P70" s="58"/>
      <c r="Q70" s="47"/>
      <c r="R70" s="56"/>
      <c r="S70" s="44"/>
    </row>
  </sheetData>
  <mergeCells count="16">
    <mergeCell ref="E4:S4"/>
    <mergeCell ref="A1:S1"/>
    <mergeCell ref="C2:K2"/>
    <mergeCell ref="O2:S2"/>
    <mergeCell ref="C3:K3"/>
    <mergeCell ref="O3:S3"/>
    <mergeCell ref="A14:Q14"/>
    <mergeCell ref="A16:Q16"/>
    <mergeCell ref="A18:Q18"/>
    <mergeCell ref="A20:Q20"/>
    <mergeCell ref="C8:C12"/>
    <mergeCell ref="E8:E12"/>
    <mergeCell ref="G8:G12"/>
    <mergeCell ref="I8:I12"/>
    <mergeCell ref="K8:K12"/>
    <mergeCell ref="M8:M12"/>
  </mergeCells>
  <pageMargins left="0.7" right="0.7" top="0.75" bottom="0.75" header="0.3" footer="0.3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AB36-148B-40E5-AFAB-3607F673D79B}">
  <dimension ref="A1:AF70"/>
  <sheetViews>
    <sheetView rightToLeft="1" topLeftCell="A7" zoomScaleNormal="100" workbookViewId="0">
      <selection activeCell="O30" sqref="O30"/>
    </sheetView>
  </sheetViews>
  <sheetFormatPr defaultColWidth="9" defaultRowHeight="18" x14ac:dyDescent="0.25"/>
  <cols>
    <col min="1" max="1" width="5.7109375" style="35" customWidth="1"/>
    <col min="2" max="2" width="0.85546875" style="35" customWidth="1"/>
    <col min="3" max="3" width="6.85546875" style="35" customWidth="1"/>
    <col min="4" max="4" width="0.85546875" style="35" customWidth="1"/>
    <col min="5" max="5" width="15.7109375" style="36" customWidth="1"/>
    <col min="6" max="6" width="0.85546875" style="36" customWidth="1"/>
    <col min="7" max="7" width="8" style="35" bestFit="1" customWidth="1"/>
    <col min="8" max="8" width="0.85546875" style="35" customWidth="1"/>
    <col min="9" max="9" width="18" style="36" customWidth="1"/>
    <col min="10" max="10" width="0.85546875" style="36" customWidth="1"/>
    <col min="11" max="11" width="17.28515625" style="36" customWidth="1"/>
    <col min="12" max="12" width="0.85546875" style="36" customWidth="1"/>
    <col min="13" max="13" width="16.7109375" style="36" customWidth="1"/>
    <col min="14" max="14" width="0.85546875" style="36" customWidth="1"/>
    <col min="15" max="15" width="17.42578125" style="36" customWidth="1"/>
    <col min="16" max="16" width="0.85546875" style="36" customWidth="1"/>
    <col min="17" max="17" width="9.140625" style="35" customWidth="1"/>
    <col min="18" max="18" width="0.85546875" style="35" customWidth="1"/>
    <col min="19" max="19" width="21.85546875" style="36" customWidth="1"/>
    <col min="20" max="20" width="4.140625" style="35" customWidth="1"/>
    <col min="21" max="22" width="9" style="35"/>
    <col min="23" max="23" width="13.7109375" style="35" bestFit="1" customWidth="1"/>
    <col min="24" max="24" width="15.140625" style="35" bestFit="1" customWidth="1"/>
    <col min="25" max="25" width="26.85546875" style="35" customWidth="1"/>
    <col min="26" max="26" width="14.5703125" style="35" bestFit="1" customWidth="1"/>
    <col min="27" max="27" width="16" style="35" bestFit="1" customWidth="1"/>
    <col min="28" max="28" width="15" style="35" bestFit="1" customWidth="1"/>
    <col min="29" max="16384" width="9" style="35"/>
  </cols>
  <sheetData>
    <row r="1" spans="1:32" ht="30" customHeight="1" x14ac:dyDescent="0.25">
      <c r="A1" s="163" t="s">
        <v>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  <c r="AA1" s="36"/>
      <c r="AB1" s="36"/>
      <c r="AC1" s="36"/>
      <c r="AD1" s="36"/>
    </row>
    <row r="2" spans="1:32" s="37" customFormat="1" ht="30" customHeight="1" x14ac:dyDescent="0.25">
      <c r="A2" s="75" t="s">
        <v>36</v>
      </c>
      <c r="B2" s="48"/>
      <c r="C2" s="155" t="s">
        <v>37</v>
      </c>
      <c r="D2" s="155"/>
      <c r="E2" s="155"/>
      <c r="F2" s="155"/>
      <c r="G2" s="155"/>
      <c r="H2" s="155"/>
      <c r="I2" s="155"/>
      <c r="J2" s="155"/>
      <c r="K2" s="155"/>
      <c r="L2" s="49"/>
      <c r="M2" s="48" t="s">
        <v>41</v>
      </c>
      <c r="N2" s="48"/>
      <c r="O2" s="155">
        <v>18998249</v>
      </c>
      <c r="P2" s="155"/>
      <c r="Q2" s="155"/>
      <c r="R2" s="155"/>
      <c r="S2" s="166"/>
      <c r="AA2" s="38"/>
      <c r="AB2" s="38"/>
      <c r="AC2" s="38"/>
      <c r="AD2" s="38"/>
    </row>
    <row r="3" spans="1:32" s="37" customFormat="1" ht="30" customHeight="1" x14ac:dyDescent="0.25">
      <c r="A3" s="75" t="s">
        <v>38</v>
      </c>
      <c r="B3" s="48"/>
      <c r="C3" s="155" t="s">
        <v>39</v>
      </c>
      <c r="D3" s="155"/>
      <c r="E3" s="155"/>
      <c r="F3" s="155"/>
      <c r="G3" s="155"/>
      <c r="H3" s="155"/>
      <c r="I3" s="155"/>
      <c r="J3" s="155"/>
      <c r="K3" s="155"/>
      <c r="L3" s="49"/>
      <c r="M3" s="48" t="s">
        <v>42</v>
      </c>
      <c r="N3" s="48"/>
      <c r="O3" s="156" t="s">
        <v>46</v>
      </c>
      <c r="P3" s="156"/>
      <c r="Q3" s="156"/>
      <c r="R3" s="156"/>
      <c r="S3" s="167"/>
      <c r="AA3" s="38"/>
      <c r="AB3" s="38"/>
      <c r="AC3" s="38"/>
      <c r="AD3" s="38"/>
    </row>
    <row r="4" spans="1:32" s="37" customFormat="1" ht="30" customHeight="1" thickBot="1" x14ac:dyDescent="0.3">
      <c r="A4" s="76" t="s">
        <v>40</v>
      </c>
      <c r="B4" s="77"/>
      <c r="C4" s="77"/>
      <c r="D4" s="77"/>
      <c r="E4" s="161" t="s">
        <v>47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2"/>
      <c r="AA4" s="38"/>
      <c r="AB4" s="38"/>
      <c r="AC4" s="38"/>
      <c r="AD4" s="38"/>
    </row>
    <row r="5" spans="1:32" s="37" customFormat="1" ht="6" customHeight="1" thickBot="1" x14ac:dyDescent="0.3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AA5" s="38"/>
      <c r="AB5" s="38"/>
      <c r="AC5" s="38"/>
      <c r="AD5" s="38"/>
    </row>
    <row r="6" spans="1:32" s="39" customFormat="1" ht="64.5" customHeight="1" x14ac:dyDescent="0.25">
      <c r="A6" s="100" t="s">
        <v>6</v>
      </c>
      <c r="B6" s="101"/>
      <c r="C6" s="102" t="s">
        <v>24</v>
      </c>
      <c r="D6" s="101"/>
      <c r="E6" s="103" t="s">
        <v>30</v>
      </c>
      <c r="F6" s="104"/>
      <c r="G6" s="102" t="s">
        <v>31</v>
      </c>
      <c r="H6" s="101"/>
      <c r="I6" s="103" t="s">
        <v>32</v>
      </c>
      <c r="J6" s="104"/>
      <c r="K6" s="103" t="s">
        <v>28</v>
      </c>
      <c r="L6" s="104"/>
      <c r="M6" s="103" t="s">
        <v>29</v>
      </c>
      <c r="N6" s="104"/>
      <c r="O6" s="103" t="s">
        <v>26</v>
      </c>
      <c r="P6" s="104"/>
      <c r="Q6" s="102" t="s">
        <v>8</v>
      </c>
      <c r="R6" s="101"/>
      <c r="S6" s="108" t="s">
        <v>27</v>
      </c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.75" customHeight="1" x14ac:dyDescent="0.25">
      <c r="A7" s="98"/>
      <c r="B7" s="41"/>
      <c r="C7" s="41"/>
      <c r="D7" s="41"/>
      <c r="E7" s="42"/>
      <c r="F7" s="42"/>
      <c r="G7" s="41"/>
      <c r="H7" s="41"/>
      <c r="I7" s="42"/>
      <c r="J7" s="42"/>
      <c r="K7" s="43"/>
      <c r="L7" s="43"/>
      <c r="M7" s="43"/>
      <c r="N7" s="43"/>
      <c r="O7" s="44"/>
      <c r="P7" s="58"/>
      <c r="Q7" s="45"/>
      <c r="R7" s="54"/>
      <c r="S7" s="99"/>
      <c r="Y7" s="36"/>
      <c r="Z7" s="36"/>
      <c r="AA7" s="36"/>
      <c r="AB7" s="36"/>
      <c r="AC7" s="36"/>
      <c r="AD7" s="36"/>
    </row>
    <row r="8" spans="1:32" s="1" customFormat="1" ht="45.75" customHeight="1" x14ac:dyDescent="0.25">
      <c r="A8" s="105">
        <v>1</v>
      </c>
      <c r="C8" s="152">
        <v>1402</v>
      </c>
      <c r="E8" s="157">
        <v>3500000000</v>
      </c>
      <c r="F8" s="2"/>
      <c r="G8" s="152">
        <v>12</v>
      </c>
      <c r="I8" s="157">
        <f>E8*G8</f>
        <v>42000000000</v>
      </c>
      <c r="J8" s="2"/>
      <c r="K8" s="153">
        <f>I8*25/100</f>
        <v>10500000000</v>
      </c>
      <c r="L8" s="60"/>
      <c r="M8" s="153">
        <f>I8*75/100</f>
        <v>31500000000</v>
      </c>
      <c r="N8" s="60"/>
      <c r="O8" s="65">
        <v>500000000</v>
      </c>
      <c r="P8" s="62"/>
      <c r="Q8" s="66">
        <v>0.15</v>
      </c>
      <c r="R8" s="64"/>
      <c r="S8" s="109">
        <f>O8*Q8</f>
        <v>75000000</v>
      </c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" customFormat="1" ht="3.75" customHeight="1" x14ac:dyDescent="0.25">
      <c r="A9" s="106"/>
      <c r="C9" s="152"/>
      <c r="E9" s="157"/>
      <c r="F9" s="2"/>
      <c r="G9" s="152"/>
      <c r="I9" s="157"/>
      <c r="J9" s="2"/>
      <c r="K9" s="153"/>
      <c r="L9" s="60"/>
      <c r="M9" s="153"/>
      <c r="N9" s="60"/>
      <c r="O9" s="61"/>
      <c r="P9" s="62"/>
      <c r="Q9" s="63"/>
      <c r="R9" s="64"/>
      <c r="S9" s="110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" customFormat="1" ht="45.75" customHeight="1" x14ac:dyDescent="0.25">
      <c r="A10" s="105">
        <v>2</v>
      </c>
      <c r="C10" s="152"/>
      <c r="E10" s="157"/>
      <c r="F10" s="2"/>
      <c r="G10" s="152"/>
      <c r="I10" s="157"/>
      <c r="J10" s="2"/>
      <c r="K10" s="153"/>
      <c r="L10" s="60"/>
      <c r="M10" s="153"/>
      <c r="N10" s="60"/>
      <c r="O10" s="65">
        <v>500000000</v>
      </c>
      <c r="P10" s="62"/>
      <c r="Q10" s="66">
        <v>0.2</v>
      </c>
      <c r="R10" s="64"/>
      <c r="S10" s="109">
        <f>O10*Q10</f>
        <v>100000000</v>
      </c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3.75" customHeight="1" x14ac:dyDescent="0.25">
      <c r="A11" s="106"/>
      <c r="C11" s="152"/>
      <c r="E11" s="157"/>
      <c r="F11" s="2"/>
      <c r="G11" s="152"/>
      <c r="I11" s="157"/>
      <c r="J11" s="2"/>
      <c r="K11" s="153"/>
      <c r="L11" s="60"/>
      <c r="M11" s="153"/>
      <c r="N11" s="60"/>
      <c r="O11" s="61"/>
      <c r="P11" s="62"/>
      <c r="Q11" s="63"/>
      <c r="R11" s="64"/>
      <c r="S11" s="110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45.75" customHeight="1" x14ac:dyDescent="0.25">
      <c r="A12" s="105">
        <v>3</v>
      </c>
      <c r="C12" s="152"/>
      <c r="E12" s="157"/>
      <c r="F12" s="2"/>
      <c r="G12" s="152"/>
      <c r="I12" s="157"/>
      <c r="J12" s="2"/>
      <c r="K12" s="153"/>
      <c r="L12" s="60"/>
      <c r="M12" s="153"/>
      <c r="N12" s="60"/>
      <c r="O12" s="65">
        <f>M8-O8-O10</f>
        <v>30500000000</v>
      </c>
      <c r="P12" s="62"/>
      <c r="Q12" s="66">
        <v>0.25</v>
      </c>
      <c r="R12" s="64"/>
      <c r="S12" s="109">
        <f>O12*Q12</f>
        <v>7625000000</v>
      </c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4.5" customHeight="1" x14ac:dyDescent="0.25">
      <c r="A13" s="98"/>
      <c r="B13" s="41"/>
      <c r="C13" s="41"/>
      <c r="D13" s="41"/>
      <c r="E13" s="42"/>
      <c r="F13" s="42"/>
      <c r="G13" s="41"/>
      <c r="H13" s="41"/>
      <c r="I13" s="42"/>
      <c r="J13" s="42"/>
      <c r="K13" s="43"/>
      <c r="L13" s="43"/>
      <c r="M13" s="43"/>
      <c r="N13" s="43"/>
      <c r="O13" s="44"/>
      <c r="P13" s="58"/>
      <c r="Q13" s="45"/>
      <c r="R13" s="54"/>
      <c r="S13" s="99"/>
      <c r="Y13" s="36"/>
      <c r="Z13" s="36"/>
      <c r="AA13" s="36"/>
      <c r="AB13" s="36"/>
      <c r="AC13" s="36"/>
      <c r="AD13" s="36"/>
    </row>
    <row r="14" spans="1:32" ht="30.75" customHeight="1" thickBot="1" x14ac:dyDescent="0.3">
      <c r="A14" s="158" t="s">
        <v>25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55"/>
      <c r="S14" s="111">
        <f>SUM(S8:S12)</f>
        <v>7800000000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4.5" customHeight="1" thickTop="1" x14ac:dyDescent="0.25">
      <c r="A15" s="98"/>
      <c r="B15" s="41"/>
      <c r="C15" s="41"/>
      <c r="D15" s="41"/>
      <c r="E15" s="42"/>
      <c r="F15" s="42"/>
      <c r="G15" s="41"/>
      <c r="H15" s="41"/>
      <c r="I15" s="42"/>
      <c r="J15" s="42"/>
      <c r="K15" s="43"/>
      <c r="L15" s="43"/>
      <c r="M15" s="43"/>
      <c r="N15" s="43"/>
      <c r="O15" s="44"/>
      <c r="P15" s="58"/>
      <c r="Q15" s="45"/>
      <c r="R15" s="54"/>
      <c r="S15" s="112"/>
      <c r="Y15" s="36"/>
      <c r="Z15" s="36"/>
      <c r="AA15" s="36"/>
      <c r="AB15" s="36"/>
      <c r="AC15" s="36"/>
      <c r="AD15" s="36"/>
    </row>
    <row r="16" spans="1:32" ht="30.75" customHeight="1" x14ac:dyDescent="0.25">
      <c r="A16" s="158" t="s">
        <v>33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55"/>
      <c r="S16" s="113">
        <f>I8-S14</f>
        <v>34200000000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ht="4.5" customHeight="1" x14ac:dyDescent="0.25">
      <c r="A17" s="98"/>
      <c r="B17" s="41"/>
      <c r="C17" s="41"/>
      <c r="D17" s="41"/>
      <c r="E17" s="42"/>
      <c r="F17" s="42"/>
      <c r="G17" s="41"/>
      <c r="H17" s="41"/>
      <c r="I17" s="42"/>
      <c r="J17" s="42"/>
      <c r="K17" s="43"/>
      <c r="L17" s="43"/>
      <c r="M17" s="43"/>
      <c r="N17" s="43"/>
      <c r="O17" s="44"/>
      <c r="P17" s="58"/>
      <c r="Q17" s="45"/>
      <c r="R17" s="54"/>
      <c r="S17" s="112"/>
      <c r="Y17" s="36"/>
      <c r="Z17" s="36"/>
      <c r="AA17" s="36"/>
      <c r="AB17" s="36"/>
      <c r="AC17" s="36"/>
      <c r="AD17" s="36"/>
    </row>
    <row r="18" spans="1:32" ht="30.75" customHeight="1" x14ac:dyDescent="0.25">
      <c r="A18" s="158" t="s">
        <v>52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55"/>
      <c r="S18" s="113">
        <f>S16/12</f>
        <v>2850000000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4.5" customHeight="1" x14ac:dyDescent="0.25">
      <c r="A19" s="98"/>
      <c r="B19" s="41"/>
      <c r="C19" s="41"/>
      <c r="D19" s="41"/>
      <c r="E19" s="42"/>
      <c r="F19" s="42"/>
      <c r="G19" s="41"/>
      <c r="H19" s="41"/>
      <c r="I19" s="42"/>
      <c r="J19" s="42"/>
      <c r="K19" s="43"/>
      <c r="L19" s="43"/>
      <c r="M19" s="43"/>
      <c r="N19" s="43"/>
      <c r="O19" s="44"/>
      <c r="P19" s="58"/>
      <c r="Q19" s="45"/>
      <c r="R19" s="54"/>
      <c r="S19" s="112"/>
      <c r="Y19" s="36"/>
      <c r="Z19" s="36"/>
      <c r="AA19" s="36"/>
      <c r="AB19" s="36"/>
      <c r="AC19" s="36"/>
      <c r="AD19" s="36"/>
    </row>
    <row r="20" spans="1:32" ht="30.75" customHeight="1" thickBot="1" x14ac:dyDescent="0.3">
      <c r="A20" s="159" t="s">
        <v>53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07"/>
      <c r="S20" s="114">
        <f>S14/12</f>
        <v>650000000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x14ac:dyDescent="0.25">
      <c r="A21" s="78"/>
      <c r="B21" s="79"/>
      <c r="C21" s="79"/>
      <c r="D21" s="79"/>
      <c r="E21" s="80"/>
      <c r="F21" s="80"/>
      <c r="G21" s="79"/>
      <c r="H21" s="79"/>
      <c r="I21" s="80"/>
      <c r="J21" s="80"/>
      <c r="K21" s="81"/>
      <c r="L21" s="81"/>
      <c r="M21" s="81"/>
      <c r="N21" s="81"/>
      <c r="O21" s="82"/>
      <c r="P21" s="83"/>
      <c r="Q21" s="84"/>
      <c r="R21" s="85"/>
      <c r="S21" s="86"/>
      <c r="Y21" s="36"/>
      <c r="Z21" s="36"/>
      <c r="AA21" s="36"/>
      <c r="AB21" s="36"/>
      <c r="AC21" s="36"/>
      <c r="AD21" s="36"/>
    </row>
    <row r="22" spans="1:32" s="37" customFormat="1" ht="36" customHeight="1" x14ac:dyDescent="0.25">
      <c r="A22" s="87"/>
      <c r="B22" s="69"/>
      <c r="C22" s="69"/>
      <c r="D22" s="69"/>
      <c r="E22" s="70" t="s">
        <v>44</v>
      </c>
      <c r="F22" s="70"/>
      <c r="G22" s="69"/>
      <c r="H22" s="69"/>
      <c r="I22" s="70"/>
      <c r="J22" s="70"/>
      <c r="K22" s="71"/>
      <c r="L22" s="71"/>
      <c r="M22" s="71" t="s">
        <v>45</v>
      </c>
      <c r="N22" s="71"/>
      <c r="O22" s="50"/>
      <c r="P22" s="59"/>
      <c r="Q22" s="72"/>
      <c r="R22" s="73"/>
      <c r="S22" s="88"/>
      <c r="Y22" s="38"/>
      <c r="Z22" s="38"/>
      <c r="AA22" s="38"/>
      <c r="AB22" s="38"/>
      <c r="AC22" s="38"/>
      <c r="AD22" s="38"/>
    </row>
    <row r="23" spans="1:32" ht="41.25" customHeight="1" thickBot="1" x14ac:dyDescent="0.3">
      <c r="A23" s="89"/>
      <c r="B23" s="90"/>
      <c r="C23" s="91"/>
      <c r="D23" s="91"/>
      <c r="E23" s="92"/>
      <c r="F23" s="92"/>
      <c r="G23" s="91"/>
      <c r="H23" s="91"/>
      <c r="I23" s="92"/>
      <c r="J23" s="92"/>
      <c r="K23" s="92"/>
      <c r="L23" s="92"/>
      <c r="M23" s="92"/>
      <c r="N23" s="92"/>
      <c r="O23" s="93"/>
      <c r="P23" s="94"/>
      <c r="Q23" s="95"/>
      <c r="R23" s="96"/>
      <c r="S23" s="97"/>
    </row>
    <row r="24" spans="1:32" x14ac:dyDescent="0.25">
      <c r="A24" s="41"/>
      <c r="B24" s="41"/>
      <c r="C24" s="41"/>
      <c r="D24" s="41"/>
      <c r="E24" s="42"/>
      <c r="F24" s="42"/>
      <c r="G24" s="41"/>
      <c r="H24" s="41"/>
      <c r="I24" s="42"/>
      <c r="J24" s="42"/>
      <c r="K24" s="43"/>
      <c r="L24" s="43"/>
      <c r="M24" s="43"/>
      <c r="N24" s="43"/>
      <c r="O24" s="44"/>
      <c r="P24" s="58"/>
      <c r="Q24" s="45"/>
      <c r="R24" s="54"/>
      <c r="S24" s="44"/>
    </row>
    <row r="25" spans="1:32" x14ac:dyDescent="0.25">
      <c r="A25" s="46"/>
      <c r="B25" s="46"/>
      <c r="C25" s="46"/>
      <c r="D25" s="46"/>
      <c r="E25" s="42"/>
      <c r="F25" s="42"/>
      <c r="G25" s="46"/>
      <c r="H25" s="46"/>
      <c r="I25" s="42"/>
      <c r="J25" s="42"/>
      <c r="K25" s="42"/>
      <c r="L25" s="42"/>
      <c r="M25" s="42"/>
      <c r="N25" s="42"/>
      <c r="O25" s="44"/>
      <c r="P25" s="58"/>
      <c r="Q25" s="45"/>
      <c r="R25" s="54"/>
      <c r="S25" s="44"/>
    </row>
    <row r="26" spans="1:32" x14ac:dyDescent="0.25">
      <c r="A26" s="46"/>
      <c r="B26" s="46"/>
      <c r="C26" s="46"/>
      <c r="D26" s="46"/>
      <c r="E26" s="42"/>
      <c r="F26" s="42"/>
      <c r="G26" s="46"/>
      <c r="H26" s="46"/>
      <c r="I26" s="42"/>
      <c r="J26" s="42"/>
      <c r="K26" s="42"/>
      <c r="L26" s="42"/>
      <c r="M26" s="42"/>
      <c r="N26" s="42"/>
      <c r="O26" s="44"/>
      <c r="P26" s="58"/>
      <c r="Q26" s="45"/>
      <c r="R26" s="54"/>
      <c r="S26" s="44"/>
    </row>
    <row r="27" spans="1:32" x14ac:dyDescent="0.25">
      <c r="A27" s="46"/>
      <c r="B27" s="46"/>
      <c r="C27" s="46"/>
      <c r="D27" s="46"/>
      <c r="E27" s="42"/>
      <c r="F27" s="42"/>
      <c r="G27" s="46"/>
      <c r="H27" s="46"/>
      <c r="I27" s="42"/>
      <c r="J27" s="42"/>
      <c r="K27" s="42"/>
      <c r="L27" s="42"/>
      <c r="M27" s="42"/>
      <c r="N27" s="42"/>
      <c r="O27" s="44"/>
      <c r="P27" s="58"/>
      <c r="Q27" s="45"/>
      <c r="R27" s="54"/>
      <c r="S27" s="44"/>
    </row>
    <row r="28" spans="1:32" x14ac:dyDescent="0.25">
      <c r="A28" s="46"/>
      <c r="B28" s="46"/>
      <c r="C28" s="46"/>
      <c r="D28" s="46"/>
      <c r="E28" s="42"/>
      <c r="F28" s="42"/>
      <c r="G28" s="46"/>
      <c r="H28" s="46"/>
      <c r="I28" s="42"/>
      <c r="J28" s="42"/>
      <c r="K28" s="42"/>
      <c r="L28" s="42"/>
      <c r="M28" s="42"/>
      <c r="N28" s="42"/>
      <c r="O28" s="44"/>
      <c r="P28" s="58"/>
      <c r="Q28" s="45"/>
      <c r="R28" s="54"/>
      <c r="S28" s="44"/>
    </row>
    <row r="29" spans="1:32" x14ac:dyDescent="0.25">
      <c r="A29" s="46"/>
      <c r="B29" s="46"/>
      <c r="C29" s="46"/>
      <c r="D29" s="46"/>
      <c r="E29" s="42"/>
      <c r="F29" s="42"/>
      <c r="G29" s="46"/>
      <c r="H29" s="46"/>
      <c r="I29" s="42"/>
      <c r="J29" s="42"/>
      <c r="K29" s="42"/>
      <c r="L29" s="42"/>
      <c r="M29" s="42"/>
      <c r="N29" s="42"/>
      <c r="O29" s="44"/>
      <c r="P29" s="58"/>
      <c r="Q29" s="45"/>
      <c r="R29" s="54"/>
      <c r="S29" s="44"/>
    </row>
    <row r="30" spans="1:32" x14ac:dyDescent="0.25">
      <c r="A30" s="46"/>
      <c r="B30" s="46"/>
      <c r="C30" s="46"/>
      <c r="D30" s="46"/>
      <c r="E30" s="42"/>
      <c r="F30" s="42"/>
      <c r="G30" s="46"/>
      <c r="H30" s="46"/>
      <c r="I30" s="42"/>
      <c r="J30" s="42"/>
      <c r="K30" s="42"/>
      <c r="L30" s="42"/>
      <c r="M30" s="42"/>
      <c r="N30" s="42"/>
      <c r="O30" s="44"/>
      <c r="P30" s="58"/>
      <c r="Q30" s="45"/>
      <c r="R30" s="54"/>
      <c r="S30" s="44"/>
    </row>
    <row r="31" spans="1:32" x14ac:dyDescent="0.25">
      <c r="A31" s="46"/>
      <c r="B31" s="46"/>
      <c r="C31" s="46"/>
      <c r="D31" s="46"/>
      <c r="E31" s="42"/>
      <c r="F31" s="42"/>
      <c r="G31" s="46"/>
      <c r="H31" s="46"/>
      <c r="I31" s="42"/>
      <c r="J31" s="42"/>
      <c r="K31" s="42"/>
      <c r="L31" s="42"/>
      <c r="M31" s="42"/>
      <c r="N31" s="42"/>
      <c r="O31" s="44"/>
      <c r="P31" s="58"/>
      <c r="Q31" s="45"/>
      <c r="R31" s="54"/>
      <c r="S31" s="44"/>
    </row>
    <row r="32" spans="1:32" x14ac:dyDescent="0.25">
      <c r="A32" s="46"/>
      <c r="B32" s="46"/>
      <c r="C32" s="46"/>
      <c r="D32" s="46"/>
      <c r="E32" s="42"/>
      <c r="F32" s="42"/>
      <c r="G32" s="46"/>
      <c r="H32" s="46"/>
      <c r="I32" s="42"/>
      <c r="J32" s="42"/>
      <c r="K32" s="42"/>
      <c r="L32" s="42"/>
      <c r="M32" s="42"/>
      <c r="N32" s="42"/>
      <c r="O32" s="44"/>
      <c r="P32" s="58"/>
      <c r="Q32" s="45"/>
      <c r="R32" s="54"/>
      <c r="S32" s="44"/>
    </row>
    <row r="33" spans="1:19" x14ac:dyDescent="0.25">
      <c r="A33" s="46"/>
      <c r="B33" s="46"/>
      <c r="C33" s="46"/>
      <c r="D33" s="46"/>
      <c r="E33" s="42"/>
      <c r="F33" s="42"/>
      <c r="G33" s="46"/>
      <c r="H33" s="46"/>
      <c r="I33" s="42"/>
      <c r="J33" s="42"/>
      <c r="K33" s="42"/>
      <c r="L33" s="42"/>
      <c r="M33" s="42"/>
      <c r="N33" s="42"/>
      <c r="O33" s="44"/>
      <c r="P33" s="58"/>
      <c r="Q33" s="45"/>
      <c r="R33" s="54"/>
      <c r="S33" s="44"/>
    </row>
    <row r="34" spans="1:19" x14ac:dyDescent="0.25">
      <c r="A34" s="46"/>
      <c r="B34" s="46"/>
      <c r="C34" s="46"/>
      <c r="D34" s="46"/>
      <c r="E34" s="42"/>
      <c r="F34" s="42"/>
      <c r="G34" s="46"/>
      <c r="H34" s="46"/>
      <c r="I34" s="42"/>
      <c r="J34" s="42"/>
      <c r="K34" s="42"/>
      <c r="L34" s="42"/>
      <c r="M34" s="42"/>
      <c r="N34" s="42"/>
      <c r="O34" s="44"/>
      <c r="P34" s="58"/>
      <c r="Q34" s="47"/>
      <c r="R34" s="56"/>
      <c r="S34" s="44"/>
    </row>
    <row r="35" spans="1:19" x14ac:dyDescent="0.25">
      <c r="A35" s="46"/>
      <c r="B35" s="46"/>
      <c r="C35" s="46"/>
      <c r="D35" s="46"/>
      <c r="E35" s="42"/>
      <c r="F35" s="42"/>
      <c r="G35" s="46"/>
      <c r="H35" s="46"/>
      <c r="I35" s="42"/>
      <c r="J35" s="42"/>
      <c r="K35" s="42"/>
      <c r="L35" s="42"/>
      <c r="M35" s="42"/>
      <c r="N35" s="42"/>
      <c r="O35" s="44"/>
      <c r="P35" s="58"/>
      <c r="Q35" s="47"/>
      <c r="R35" s="56"/>
      <c r="S35" s="44"/>
    </row>
    <row r="36" spans="1:19" x14ac:dyDescent="0.25">
      <c r="A36" s="46"/>
      <c r="B36" s="46"/>
      <c r="C36" s="46"/>
      <c r="D36" s="46"/>
      <c r="E36" s="42"/>
      <c r="F36" s="42"/>
      <c r="G36" s="46"/>
      <c r="H36" s="46"/>
      <c r="I36" s="42"/>
      <c r="J36" s="42"/>
      <c r="K36" s="42"/>
      <c r="L36" s="42"/>
      <c r="M36" s="42"/>
      <c r="N36" s="42"/>
      <c r="O36" s="44"/>
      <c r="P36" s="58"/>
      <c r="Q36" s="47"/>
      <c r="R36" s="56"/>
      <c r="S36" s="44"/>
    </row>
    <row r="37" spans="1:19" x14ac:dyDescent="0.25">
      <c r="A37" s="46"/>
      <c r="B37" s="46"/>
      <c r="C37" s="46"/>
      <c r="D37" s="46"/>
      <c r="E37" s="42"/>
      <c r="F37" s="42"/>
      <c r="G37" s="46"/>
      <c r="H37" s="46"/>
      <c r="I37" s="42"/>
      <c r="J37" s="42"/>
      <c r="K37" s="42"/>
      <c r="L37" s="42"/>
      <c r="M37" s="42"/>
      <c r="N37" s="42"/>
      <c r="O37" s="44"/>
      <c r="P37" s="58"/>
      <c r="Q37" s="47"/>
      <c r="R37" s="56"/>
      <c r="S37" s="44"/>
    </row>
    <row r="38" spans="1:19" x14ac:dyDescent="0.25">
      <c r="A38" s="46"/>
      <c r="B38" s="46"/>
      <c r="C38" s="46"/>
      <c r="D38" s="46"/>
      <c r="E38" s="42"/>
      <c r="F38" s="42"/>
      <c r="G38" s="46"/>
      <c r="H38" s="46"/>
      <c r="I38" s="42"/>
      <c r="J38" s="42"/>
      <c r="K38" s="42"/>
      <c r="L38" s="42"/>
      <c r="M38" s="42"/>
      <c r="N38" s="42"/>
      <c r="O38" s="44"/>
      <c r="P38" s="58"/>
      <c r="Q38" s="47"/>
      <c r="R38" s="56"/>
      <c r="S38" s="44"/>
    </row>
    <row r="39" spans="1:19" x14ac:dyDescent="0.25">
      <c r="A39" s="46"/>
      <c r="B39" s="46"/>
      <c r="C39" s="46"/>
      <c r="D39" s="46"/>
      <c r="E39" s="42"/>
      <c r="F39" s="42"/>
      <c r="G39" s="46"/>
      <c r="H39" s="46"/>
      <c r="I39" s="42"/>
      <c r="J39" s="42"/>
      <c r="K39" s="42"/>
      <c r="L39" s="42"/>
      <c r="M39" s="42"/>
      <c r="N39" s="42"/>
      <c r="O39" s="44"/>
      <c r="P39" s="58"/>
      <c r="Q39" s="47"/>
      <c r="R39" s="56"/>
      <c r="S39" s="44"/>
    </row>
    <row r="40" spans="1:19" x14ac:dyDescent="0.25">
      <c r="A40" s="46"/>
      <c r="B40" s="46"/>
      <c r="C40" s="46"/>
      <c r="D40" s="46"/>
      <c r="E40" s="42"/>
      <c r="F40" s="42"/>
      <c r="G40" s="46"/>
      <c r="H40" s="46"/>
      <c r="I40" s="42"/>
      <c r="J40" s="42"/>
      <c r="K40" s="42"/>
      <c r="L40" s="42"/>
      <c r="M40" s="42"/>
      <c r="N40" s="42"/>
      <c r="O40" s="44"/>
      <c r="P40" s="58"/>
      <c r="Q40" s="47"/>
      <c r="R40" s="56"/>
      <c r="S40" s="44"/>
    </row>
    <row r="41" spans="1:19" x14ac:dyDescent="0.25">
      <c r="A41" s="46"/>
      <c r="B41" s="46"/>
      <c r="C41" s="46"/>
      <c r="D41" s="46"/>
      <c r="E41" s="42"/>
      <c r="F41" s="42"/>
      <c r="G41" s="46"/>
      <c r="H41" s="46"/>
      <c r="I41" s="42"/>
      <c r="J41" s="42"/>
      <c r="K41" s="42"/>
      <c r="L41" s="42"/>
      <c r="M41" s="42"/>
      <c r="N41" s="42"/>
      <c r="O41" s="44"/>
      <c r="P41" s="58"/>
      <c r="Q41" s="47"/>
      <c r="R41" s="56"/>
      <c r="S41" s="44"/>
    </row>
    <row r="42" spans="1:19" x14ac:dyDescent="0.25">
      <c r="A42" s="46"/>
      <c r="B42" s="46"/>
      <c r="C42" s="46"/>
      <c r="D42" s="46"/>
      <c r="E42" s="42"/>
      <c r="F42" s="42"/>
      <c r="G42" s="46"/>
      <c r="H42" s="46"/>
      <c r="I42" s="42"/>
      <c r="J42" s="42"/>
      <c r="K42" s="42"/>
      <c r="L42" s="42"/>
      <c r="M42" s="42"/>
      <c r="N42" s="42"/>
      <c r="O42" s="44"/>
      <c r="P42" s="58"/>
      <c r="Q42" s="47"/>
      <c r="R42" s="56"/>
      <c r="S42" s="44"/>
    </row>
    <row r="43" spans="1:19" x14ac:dyDescent="0.25">
      <c r="A43" s="46"/>
      <c r="B43" s="46"/>
      <c r="C43" s="46"/>
      <c r="D43" s="46"/>
      <c r="E43" s="42"/>
      <c r="F43" s="42"/>
      <c r="G43" s="46"/>
      <c r="H43" s="46"/>
      <c r="I43" s="42"/>
      <c r="J43" s="42"/>
      <c r="K43" s="42"/>
      <c r="L43" s="42"/>
      <c r="M43" s="42"/>
      <c r="N43" s="42"/>
      <c r="O43" s="44"/>
      <c r="P43" s="58"/>
      <c r="Q43" s="47"/>
      <c r="R43" s="56"/>
      <c r="S43" s="44"/>
    </row>
    <row r="44" spans="1:19" x14ac:dyDescent="0.25">
      <c r="A44" s="46"/>
      <c r="B44" s="46"/>
      <c r="C44" s="46"/>
      <c r="D44" s="46"/>
      <c r="E44" s="42"/>
      <c r="F44" s="42"/>
      <c r="G44" s="46"/>
      <c r="H44" s="46"/>
      <c r="I44" s="42"/>
      <c r="J44" s="42"/>
      <c r="K44" s="42"/>
      <c r="L44" s="42"/>
      <c r="M44" s="42"/>
      <c r="N44" s="42"/>
      <c r="O44" s="44"/>
      <c r="P44" s="58"/>
      <c r="Q44" s="47"/>
      <c r="R44" s="56"/>
      <c r="S44" s="44"/>
    </row>
    <row r="45" spans="1:19" x14ac:dyDescent="0.25">
      <c r="A45" s="46"/>
      <c r="B45" s="46"/>
      <c r="C45" s="46"/>
      <c r="D45" s="46"/>
      <c r="E45" s="42"/>
      <c r="F45" s="42"/>
      <c r="G45" s="46"/>
      <c r="H45" s="46"/>
      <c r="I45" s="42"/>
      <c r="J45" s="42"/>
      <c r="K45" s="42"/>
      <c r="L45" s="42"/>
      <c r="M45" s="42"/>
      <c r="N45" s="42"/>
      <c r="O45" s="44"/>
      <c r="P45" s="58"/>
      <c r="Q45" s="47"/>
      <c r="R45" s="56"/>
      <c r="S45" s="44"/>
    </row>
    <row r="46" spans="1:19" x14ac:dyDescent="0.25">
      <c r="A46" s="46"/>
      <c r="B46" s="46"/>
      <c r="C46" s="46"/>
      <c r="D46" s="46"/>
      <c r="E46" s="42"/>
      <c r="F46" s="42"/>
      <c r="G46" s="46"/>
      <c r="H46" s="46"/>
      <c r="I46" s="42"/>
      <c r="J46" s="42"/>
      <c r="K46" s="42"/>
      <c r="L46" s="42"/>
      <c r="M46" s="42"/>
      <c r="N46" s="42"/>
      <c r="O46" s="44"/>
      <c r="P46" s="58"/>
      <c r="Q46" s="47"/>
      <c r="R46" s="56"/>
      <c r="S46" s="44"/>
    </row>
    <row r="47" spans="1:19" x14ac:dyDescent="0.25">
      <c r="A47" s="46"/>
      <c r="B47" s="46"/>
      <c r="C47" s="46"/>
      <c r="D47" s="46"/>
      <c r="E47" s="42"/>
      <c r="F47" s="42"/>
      <c r="G47" s="46"/>
      <c r="H47" s="46"/>
      <c r="I47" s="42"/>
      <c r="J47" s="42"/>
      <c r="K47" s="42"/>
      <c r="L47" s="42"/>
      <c r="M47" s="42"/>
      <c r="N47" s="42"/>
      <c r="O47" s="44"/>
      <c r="P47" s="58"/>
      <c r="Q47" s="47"/>
      <c r="R47" s="56"/>
      <c r="S47" s="44"/>
    </row>
    <row r="48" spans="1:19" x14ac:dyDescent="0.25">
      <c r="A48" s="46"/>
      <c r="B48" s="46"/>
      <c r="C48" s="46"/>
      <c r="D48" s="46"/>
      <c r="E48" s="42"/>
      <c r="F48" s="42"/>
      <c r="G48" s="46"/>
      <c r="H48" s="46"/>
      <c r="I48" s="42"/>
      <c r="J48" s="42"/>
      <c r="K48" s="42"/>
      <c r="L48" s="42"/>
      <c r="M48" s="42"/>
      <c r="N48" s="42"/>
      <c r="O48" s="44"/>
      <c r="P48" s="58"/>
      <c r="Q48" s="47"/>
      <c r="R48" s="56"/>
      <c r="S48" s="44"/>
    </row>
    <row r="49" spans="1:19" x14ac:dyDescent="0.25">
      <c r="A49" s="46"/>
      <c r="B49" s="46"/>
      <c r="C49" s="46"/>
      <c r="D49" s="46"/>
      <c r="E49" s="42"/>
      <c r="F49" s="42"/>
      <c r="G49" s="46"/>
      <c r="H49" s="46"/>
      <c r="I49" s="42"/>
      <c r="J49" s="42"/>
      <c r="K49" s="42"/>
      <c r="L49" s="42"/>
      <c r="M49" s="42"/>
      <c r="N49" s="42"/>
      <c r="O49" s="44"/>
      <c r="P49" s="58"/>
      <c r="Q49" s="47"/>
      <c r="R49" s="56"/>
      <c r="S49" s="44"/>
    </row>
    <row r="50" spans="1:19" x14ac:dyDescent="0.25">
      <c r="A50" s="46"/>
      <c r="B50" s="46"/>
      <c r="C50" s="46"/>
      <c r="D50" s="46"/>
      <c r="E50" s="42"/>
      <c r="F50" s="42"/>
      <c r="G50" s="46"/>
      <c r="H50" s="46"/>
      <c r="I50" s="42"/>
      <c r="J50" s="42"/>
      <c r="K50" s="42"/>
      <c r="L50" s="42"/>
      <c r="M50" s="42"/>
      <c r="N50" s="42"/>
      <c r="O50" s="44"/>
      <c r="P50" s="58"/>
      <c r="Q50" s="47"/>
      <c r="R50" s="56"/>
      <c r="S50" s="44"/>
    </row>
    <row r="51" spans="1:19" x14ac:dyDescent="0.25">
      <c r="A51" s="46"/>
      <c r="B51" s="46"/>
      <c r="C51" s="46"/>
      <c r="D51" s="46"/>
      <c r="E51" s="42"/>
      <c r="F51" s="42"/>
      <c r="G51" s="46"/>
      <c r="H51" s="46"/>
      <c r="I51" s="42"/>
      <c r="J51" s="42"/>
      <c r="K51" s="42"/>
      <c r="L51" s="42"/>
      <c r="M51" s="42"/>
      <c r="N51" s="42"/>
      <c r="O51" s="44"/>
      <c r="P51" s="58"/>
      <c r="Q51" s="47"/>
      <c r="R51" s="56"/>
      <c r="S51" s="44"/>
    </row>
    <row r="52" spans="1:19" x14ac:dyDescent="0.25">
      <c r="A52" s="46"/>
      <c r="B52" s="46"/>
      <c r="C52" s="46"/>
      <c r="D52" s="46"/>
      <c r="E52" s="42"/>
      <c r="F52" s="42"/>
      <c r="G52" s="46"/>
      <c r="H52" s="46"/>
      <c r="I52" s="42"/>
      <c r="J52" s="42"/>
      <c r="K52" s="42"/>
      <c r="L52" s="42"/>
      <c r="M52" s="42"/>
      <c r="N52" s="42"/>
      <c r="O52" s="44"/>
      <c r="P52" s="58"/>
      <c r="Q52" s="47"/>
      <c r="R52" s="56"/>
      <c r="S52" s="44"/>
    </row>
    <row r="53" spans="1:19" x14ac:dyDescent="0.25">
      <c r="A53" s="46"/>
      <c r="B53" s="46"/>
      <c r="C53" s="46"/>
      <c r="D53" s="46"/>
      <c r="E53" s="42"/>
      <c r="F53" s="42"/>
      <c r="G53" s="46"/>
      <c r="H53" s="46"/>
      <c r="I53" s="42"/>
      <c r="J53" s="42"/>
      <c r="K53" s="42"/>
      <c r="L53" s="42"/>
      <c r="M53" s="42"/>
      <c r="N53" s="42"/>
      <c r="O53" s="44"/>
      <c r="P53" s="58"/>
      <c r="Q53" s="47"/>
      <c r="R53" s="56"/>
      <c r="S53" s="44"/>
    </row>
    <row r="54" spans="1:19" x14ac:dyDescent="0.25">
      <c r="A54" s="46"/>
      <c r="B54" s="46"/>
      <c r="C54" s="46"/>
      <c r="D54" s="46"/>
      <c r="E54" s="42"/>
      <c r="F54" s="42"/>
      <c r="G54" s="46"/>
      <c r="H54" s="46"/>
      <c r="I54" s="42"/>
      <c r="J54" s="42"/>
      <c r="K54" s="42"/>
      <c r="L54" s="42"/>
      <c r="M54" s="42"/>
      <c r="N54" s="42"/>
      <c r="O54" s="44"/>
      <c r="P54" s="58"/>
      <c r="Q54" s="47"/>
      <c r="R54" s="56"/>
      <c r="S54" s="44"/>
    </row>
    <row r="55" spans="1:19" x14ac:dyDescent="0.25">
      <c r="A55" s="46"/>
      <c r="B55" s="46"/>
      <c r="C55" s="46"/>
      <c r="D55" s="46"/>
      <c r="E55" s="42"/>
      <c r="F55" s="42"/>
      <c r="G55" s="46"/>
      <c r="H55" s="46"/>
      <c r="I55" s="42"/>
      <c r="J55" s="42"/>
      <c r="K55" s="42"/>
      <c r="L55" s="42"/>
      <c r="M55" s="42"/>
      <c r="N55" s="42"/>
      <c r="O55" s="44"/>
      <c r="P55" s="58"/>
      <c r="Q55" s="47"/>
      <c r="R55" s="56"/>
      <c r="S55" s="44"/>
    </row>
    <row r="56" spans="1:19" x14ac:dyDescent="0.25">
      <c r="A56" s="46"/>
      <c r="B56" s="46"/>
      <c r="C56" s="46"/>
      <c r="D56" s="46"/>
      <c r="E56" s="42"/>
      <c r="F56" s="42"/>
      <c r="G56" s="46"/>
      <c r="H56" s="46"/>
      <c r="I56" s="42"/>
      <c r="J56" s="42"/>
      <c r="K56" s="42"/>
      <c r="L56" s="42"/>
      <c r="M56" s="42"/>
      <c r="N56" s="42"/>
      <c r="O56" s="44"/>
      <c r="P56" s="58"/>
      <c r="Q56" s="47"/>
      <c r="R56" s="56"/>
      <c r="S56" s="44"/>
    </row>
    <row r="57" spans="1:19" x14ac:dyDescent="0.25">
      <c r="A57" s="46"/>
      <c r="B57" s="46"/>
      <c r="C57" s="46"/>
      <c r="D57" s="46"/>
      <c r="E57" s="42"/>
      <c r="F57" s="42"/>
      <c r="G57" s="46"/>
      <c r="H57" s="46"/>
      <c r="I57" s="42"/>
      <c r="J57" s="42"/>
      <c r="K57" s="42"/>
      <c r="L57" s="42"/>
      <c r="M57" s="42"/>
      <c r="N57" s="42"/>
      <c r="O57" s="44"/>
      <c r="P57" s="58"/>
      <c r="Q57" s="47"/>
      <c r="R57" s="56"/>
      <c r="S57" s="44"/>
    </row>
    <row r="58" spans="1:19" x14ac:dyDescent="0.25">
      <c r="A58" s="46"/>
      <c r="B58" s="46"/>
      <c r="C58" s="46"/>
      <c r="D58" s="46"/>
      <c r="E58" s="42"/>
      <c r="F58" s="42"/>
      <c r="G58" s="46"/>
      <c r="H58" s="46"/>
      <c r="I58" s="42"/>
      <c r="J58" s="42"/>
      <c r="K58" s="42"/>
      <c r="L58" s="42"/>
      <c r="M58" s="42"/>
      <c r="N58" s="42"/>
      <c r="O58" s="44"/>
      <c r="P58" s="58"/>
      <c r="Q58" s="47"/>
      <c r="R58" s="56"/>
      <c r="S58" s="44"/>
    </row>
    <row r="59" spans="1:19" x14ac:dyDescent="0.25">
      <c r="A59" s="46"/>
      <c r="B59" s="46"/>
      <c r="C59" s="46"/>
      <c r="D59" s="46"/>
      <c r="E59" s="42"/>
      <c r="F59" s="42"/>
      <c r="G59" s="46"/>
      <c r="H59" s="46"/>
      <c r="I59" s="42"/>
      <c r="J59" s="42"/>
      <c r="K59" s="42"/>
      <c r="L59" s="42"/>
      <c r="M59" s="42"/>
      <c r="N59" s="42"/>
      <c r="O59" s="44"/>
      <c r="P59" s="58"/>
      <c r="Q59" s="47"/>
      <c r="R59" s="56"/>
      <c r="S59" s="44"/>
    </row>
    <row r="60" spans="1:19" x14ac:dyDescent="0.25">
      <c r="A60" s="46"/>
      <c r="B60" s="46"/>
      <c r="C60" s="46"/>
      <c r="D60" s="46"/>
      <c r="E60" s="42"/>
      <c r="F60" s="42"/>
      <c r="G60" s="46"/>
      <c r="H60" s="46"/>
      <c r="I60" s="42"/>
      <c r="J60" s="42"/>
      <c r="K60" s="42"/>
      <c r="L60" s="42"/>
      <c r="M60" s="42"/>
      <c r="N60" s="42"/>
      <c r="O60" s="44"/>
      <c r="P60" s="58"/>
      <c r="Q60" s="47"/>
      <c r="R60" s="56"/>
      <c r="S60" s="44"/>
    </row>
    <row r="61" spans="1:19" x14ac:dyDescent="0.25">
      <c r="A61" s="46"/>
      <c r="B61" s="46"/>
      <c r="C61" s="46"/>
      <c r="D61" s="46"/>
      <c r="E61" s="42"/>
      <c r="F61" s="42"/>
      <c r="G61" s="46"/>
      <c r="H61" s="46"/>
      <c r="I61" s="42"/>
      <c r="J61" s="42"/>
      <c r="K61" s="42"/>
      <c r="L61" s="42"/>
      <c r="M61" s="42"/>
      <c r="N61" s="42"/>
      <c r="O61" s="44"/>
      <c r="P61" s="58"/>
      <c r="Q61" s="47"/>
      <c r="R61" s="56"/>
      <c r="S61" s="44"/>
    </row>
    <row r="62" spans="1:19" x14ac:dyDescent="0.25">
      <c r="A62" s="46"/>
      <c r="B62" s="46"/>
      <c r="C62" s="46"/>
      <c r="D62" s="46"/>
      <c r="E62" s="42"/>
      <c r="F62" s="42"/>
      <c r="G62" s="46"/>
      <c r="H62" s="46"/>
      <c r="I62" s="42"/>
      <c r="J62" s="42"/>
      <c r="K62" s="42"/>
      <c r="L62" s="42"/>
      <c r="M62" s="42"/>
      <c r="N62" s="42"/>
      <c r="O62" s="44"/>
      <c r="P62" s="58"/>
      <c r="Q62" s="47"/>
      <c r="R62" s="56"/>
      <c r="S62" s="44"/>
    </row>
    <row r="63" spans="1:19" x14ac:dyDescent="0.25">
      <c r="A63" s="46"/>
      <c r="B63" s="46"/>
      <c r="C63" s="46"/>
      <c r="D63" s="46"/>
      <c r="E63" s="42"/>
      <c r="F63" s="42"/>
      <c r="G63" s="46"/>
      <c r="H63" s="46"/>
      <c r="I63" s="42"/>
      <c r="J63" s="42"/>
      <c r="K63" s="42"/>
      <c r="L63" s="42"/>
      <c r="M63" s="42"/>
      <c r="N63" s="42"/>
      <c r="O63" s="44"/>
      <c r="P63" s="58"/>
      <c r="Q63" s="47"/>
      <c r="R63" s="56"/>
      <c r="S63" s="44"/>
    </row>
    <row r="64" spans="1:19" x14ac:dyDescent="0.25">
      <c r="A64" s="46"/>
      <c r="B64" s="46"/>
      <c r="C64" s="46"/>
      <c r="D64" s="46"/>
      <c r="E64" s="42"/>
      <c r="F64" s="42"/>
      <c r="G64" s="46"/>
      <c r="H64" s="46"/>
      <c r="I64" s="42"/>
      <c r="J64" s="42"/>
      <c r="K64" s="42"/>
      <c r="L64" s="42"/>
      <c r="M64" s="42"/>
      <c r="N64" s="42"/>
      <c r="O64" s="44"/>
      <c r="P64" s="58"/>
      <c r="Q64" s="47"/>
      <c r="R64" s="56"/>
      <c r="S64" s="44"/>
    </row>
    <row r="65" spans="1:19" x14ac:dyDescent="0.25">
      <c r="A65" s="46"/>
      <c r="B65" s="46"/>
      <c r="C65" s="46"/>
      <c r="D65" s="46"/>
      <c r="E65" s="42"/>
      <c r="F65" s="42"/>
      <c r="G65" s="46"/>
      <c r="H65" s="46"/>
      <c r="I65" s="42"/>
      <c r="J65" s="42"/>
      <c r="K65" s="42"/>
      <c r="L65" s="42"/>
      <c r="M65" s="42"/>
      <c r="N65" s="42"/>
      <c r="O65" s="44"/>
      <c r="P65" s="58"/>
      <c r="Q65" s="47"/>
      <c r="R65" s="56"/>
      <c r="S65" s="44"/>
    </row>
    <row r="66" spans="1:19" x14ac:dyDescent="0.25">
      <c r="A66" s="46"/>
      <c r="B66" s="46"/>
      <c r="C66" s="46"/>
      <c r="D66" s="46"/>
      <c r="E66" s="42"/>
      <c r="F66" s="42"/>
      <c r="G66" s="46"/>
      <c r="H66" s="46"/>
      <c r="I66" s="42"/>
      <c r="J66" s="42"/>
      <c r="K66" s="42"/>
      <c r="L66" s="42"/>
      <c r="M66" s="42"/>
      <c r="N66" s="42"/>
      <c r="O66" s="44"/>
      <c r="P66" s="58"/>
      <c r="Q66" s="47"/>
      <c r="R66" s="56"/>
      <c r="S66" s="44"/>
    </row>
    <row r="67" spans="1:19" x14ac:dyDescent="0.25">
      <c r="A67" s="46"/>
      <c r="B67" s="46"/>
      <c r="C67" s="46"/>
      <c r="D67" s="46"/>
      <c r="E67" s="42"/>
      <c r="F67" s="42"/>
      <c r="G67" s="46"/>
      <c r="H67" s="46"/>
      <c r="I67" s="42"/>
      <c r="J67" s="42"/>
      <c r="K67" s="42"/>
      <c r="L67" s="42"/>
      <c r="M67" s="42"/>
      <c r="N67" s="42"/>
      <c r="O67" s="44"/>
      <c r="P67" s="58"/>
      <c r="Q67" s="47"/>
      <c r="R67" s="56"/>
      <c r="S67" s="44"/>
    </row>
    <row r="68" spans="1:19" x14ac:dyDescent="0.25">
      <c r="A68" s="46"/>
      <c r="B68" s="46"/>
      <c r="C68" s="46"/>
      <c r="D68" s="46"/>
      <c r="E68" s="42"/>
      <c r="F68" s="42"/>
      <c r="G68" s="46"/>
      <c r="H68" s="46"/>
      <c r="I68" s="42"/>
      <c r="J68" s="42"/>
      <c r="K68" s="42"/>
      <c r="L68" s="42"/>
      <c r="M68" s="42"/>
      <c r="N68" s="42"/>
      <c r="O68" s="44"/>
      <c r="P68" s="58"/>
      <c r="Q68" s="47"/>
      <c r="R68" s="56"/>
      <c r="S68" s="44"/>
    </row>
    <row r="69" spans="1:19" x14ac:dyDescent="0.25">
      <c r="A69" s="46"/>
      <c r="B69" s="46"/>
      <c r="C69" s="46"/>
      <c r="D69" s="46"/>
      <c r="E69" s="42"/>
      <c r="F69" s="42"/>
      <c r="G69" s="46"/>
      <c r="H69" s="46"/>
      <c r="I69" s="42"/>
      <c r="J69" s="42"/>
      <c r="K69" s="42"/>
      <c r="L69" s="42"/>
      <c r="M69" s="42"/>
      <c r="N69" s="42"/>
      <c r="O69" s="44"/>
      <c r="P69" s="58"/>
      <c r="Q69" s="47"/>
      <c r="R69" s="56"/>
      <c r="S69" s="44"/>
    </row>
    <row r="70" spans="1:19" x14ac:dyDescent="0.25">
      <c r="A70" s="46"/>
      <c r="B70" s="46"/>
      <c r="C70" s="46"/>
      <c r="D70" s="46"/>
      <c r="E70" s="42"/>
      <c r="F70" s="42"/>
      <c r="G70" s="46"/>
      <c r="H70" s="46"/>
      <c r="I70" s="42"/>
      <c r="J70" s="42"/>
      <c r="K70" s="42"/>
      <c r="L70" s="42"/>
      <c r="M70" s="42"/>
      <c r="N70" s="42"/>
      <c r="O70" s="44"/>
      <c r="P70" s="58"/>
      <c r="Q70" s="47"/>
      <c r="R70" s="56"/>
      <c r="S70" s="44"/>
    </row>
  </sheetData>
  <mergeCells count="16">
    <mergeCell ref="A14:Q14"/>
    <mergeCell ref="A16:Q16"/>
    <mergeCell ref="A18:Q18"/>
    <mergeCell ref="A20:Q20"/>
    <mergeCell ref="C8:C12"/>
    <mergeCell ref="E8:E12"/>
    <mergeCell ref="G8:G12"/>
    <mergeCell ref="I8:I12"/>
    <mergeCell ref="K8:K12"/>
    <mergeCell ref="M8:M12"/>
    <mergeCell ref="E4:S4"/>
    <mergeCell ref="A1:S1"/>
    <mergeCell ref="C2:K2"/>
    <mergeCell ref="O2:S2"/>
    <mergeCell ref="C3:K3"/>
    <mergeCell ref="O3:S3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CF5F-9494-4F73-BF8A-5724888202EE}">
  <dimension ref="A1:AF70"/>
  <sheetViews>
    <sheetView rightToLeft="1" topLeftCell="A4" zoomScaleNormal="100" workbookViewId="0">
      <selection activeCell="X17" sqref="X17"/>
    </sheetView>
  </sheetViews>
  <sheetFormatPr defaultColWidth="9" defaultRowHeight="18" x14ac:dyDescent="0.25"/>
  <cols>
    <col min="1" max="1" width="5.7109375" style="35" customWidth="1"/>
    <col min="2" max="2" width="0.85546875" style="35" customWidth="1"/>
    <col min="3" max="3" width="7.42578125" style="35" customWidth="1"/>
    <col min="4" max="4" width="0.85546875" style="35" customWidth="1"/>
    <col min="5" max="5" width="16.85546875" style="36" customWidth="1"/>
    <col min="6" max="6" width="0.85546875" style="36" customWidth="1"/>
    <col min="7" max="7" width="8" style="35" bestFit="1" customWidth="1"/>
    <col min="8" max="8" width="0.85546875" style="35" customWidth="1"/>
    <col min="9" max="9" width="18" style="36" customWidth="1"/>
    <col min="10" max="10" width="0.85546875" style="36" customWidth="1"/>
    <col min="11" max="11" width="17.28515625" style="36" customWidth="1"/>
    <col min="12" max="12" width="0.85546875" style="36" customWidth="1"/>
    <col min="13" max="13" width="17.42578125" style="36" customWidth="1"/>
    <col min="14" max="14" width="0.85546875" style="36" customWidth="1"/>
    <col min="15" max="15" width="17.28515625" style="36" customWidth="1"/>
    <col min="16" max="16" width="0.85546875" style="36" customWidth="1"/>
    <col min="17" max="17" width="9.140625" style="35" customWidth="1"/>
    <col min="18" max="18" width="0.85546875" style="35" customWidth="1"/>
    <col min="19" max="19" width="21.85546875" style="36" customWidth="1"/>
    <col min="20" max="20" width="4.140625" style="35" customWidth="1"/>
    <col min="21" max="22" width="9" style="35"/>
    <col min="23" max="23" width="13.7109375" style="35" bestFit="1" customWidth="1"/>
    <col min="24" max="24" width="15.140625" style="35" bestFit="1" customWidth="1"/>
    <col min="25" max="25" width="26.85546875" style="35" customWidth="1"/>
    <col min="26" max="26" width="14.5703125" style="35" bestFit="1" customWidth="1"/>
    <col min="27" max="27" width="16" style="35" bestFit="1" customWidth="1"/>
    <col min="28" max="28" width="15" style="35" bestFit="1" customWidth="1"/>
    <col min="29" max="16384" width="9" style="35"/>
  </cols>
  <sheetData>
    <row r="1" spans="1:32" ht="30" customHeight="1" x14ac:dyDescent="0.25">
      <c r="A1" s="163" t="s">
        <v>43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5"/>
      <c r="AA1" s="36"/>
      <c r="AB1" s="36"/>
      <c r="AC1" s="36"/>
      <c r="AD1" s="36"/>
    </row>
    <row r="2" spans="1:32" s="37" customFormat="1" ht="30" customHeight="1" x14ac:dyDescent="0.25">
      <c r="A2" s="75" t="s">
        <v>36</v>
      </c>
      <c r="B2" s="48"/>
      <c r="C2" s="155" t="s">
        <v>37</v>
      </c>
      <c r="D2" s="155"/>
      <c r="E2" s="155"/>
      <c r="F2" s="155"/>
      <c r="G2" s="155"/>
      <c r="H2" s="155"/>
      <c r="I2" s="155"/>
      <c r="J2" s="155"/>
      <c r="K2" s="155"/>
      <c r="L2" s="49"/>
      <c r="M2" s="48" t="s">
        <v>41</v>
      </c>
      <c r="N2" s="48"/>
      <c r="O2" s="155">
        <v>18998249</v>
      </c>
      <c r="P2" s="155"/>
      <c r="Q2" s="155"/>
      <c r="R2" s="155"/>
      <c r="S2" s="166"/>
      <c r="AA2" s="38"/>
      <c r="AB2" s="38"/>
      <c r="AC2" s="38"/>
      <c r="AD2" s="38"/>
    </row>
    <row r="3" spans="1:32" s="37" customFormat="1" ht="30" customHeight="1" x14ac:dyDescent="0.25">
      <c r="A3" s="75" t="s">
        <v>38</v>
      </c>
      <c r="B3" s="48"/>
      <c r="C3" s="155" t="s">
        <v>39</v>
      </c>
      <c r="D3" s="155"/>
      <c r="E3" s="155"/>
      <c r="F3" s="155"/>
      <c r="G3" s="155"/>
      <c r="H3" s="155"/>
      <c r="I3" s="155"/>
      <c r="J3" s="155"/>
      <c r="K3" s="155"/>
      <c r="L3" s="49"/>
      <c r="M3" s="48" t="s">
        <v>42</v>
      </c>
      <c r="N3" s="48"/>
      <c r="O3" s="156" t="s">
        <v>46</v>
      </c>
      <c r="P3" s="156"/>
      <c r="Q3" s="156"/>
      <c r="R3" s="156"/>
      <c r="S3" s="167"/>
      <c r="AA3" s="38"/>
      <c r="AB3" s="38"/>
      <c r="AC3" s="38"/>
      <c r="AD3" s="38"/>
    </row>
    <row r="4" spans="1:32" s="37" customFormat="1" ht="30" customHeight="1" thickBot="1" x14ac:dyDescent="0.3">
      <c r="A4" s="76" t="s">
        <v>40</v>
      </c>
      <c r="B4" s="77"/>
      <c r="C4" s="77"/>
      <c r="D4" s="77"/>
      <c r="E4" s="161" t="s">
        <v>47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2"/>
      <c r="AA4" s="38"/>
      <c r="AB4" s="38"/>
      <c r="AC4" s="38"/>
      <c r="AD4" s="38"/>
    </row>
    <row r="5" spans="1:32" s="37" customFormat="1" ht="6" customHeight="1" thickBot="1" x14ac:dyDescent="0.3">
      <c r="A5" s="48"/>
      <c r="B5" s="48"/>
      <c r="C5" s="48"/>
      <c r="D5" s="48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AA5" s="38"/>
      <c r="AB5" s="38"/>
      <c r="AC5" s="38"/>
      <c r="AD5" s="38"/>
    </row>
    <row r="6" spans="1:32" s="39" customFormat="1" ht="64.5" customHeight="1" x14ac:dyDescent="0.25">
      <c r="A6" s="100" t="s">
        <v>6</v>
      </c>
      <c r="B6" s="101"/>
      <c r="C6" s="102" t="s">
        <v>24</v>
      </c>
      <c r="D6" s="101"/>
      <c r="E6" s="103" t="s">
        <v>30</v>
      </c>
      <c r="F6" s="104"/>
      <c r="G6" s="102" t="s">
        <v>31</v>
      </c>
      <c r="H6" s="101"/>
      <c r="I6" s="103" t="s">
        <v>32</v>
      </c>
      <c r="J6" s="104"/>
      <c r="K6" s="103" t="s">
        <v>28</v>
      </c>
      <c r="L6" s="104"/>
      <c r="M6" s="103" t="s">
        <v>29</v>
      </c>
      <c r="N6" s="104"/>
      <c r="O6" s="103" t="s">
        <v>26</v>
      </c>
      <c r="P6" s="104"/>
      <c r="Q6" s="102" t="s">
        <v>8</v>
      </c>
      <c r="R6" s="101"/>
      <c r="S6" s="108" t="s">
        <v>27</v>
      </c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.75" customHeight="1" x14ac:dyDescent="0.25">
      <c r="A7" s="98"/>
      <c r="B7" s="41"/>
      <c r="C7" s="41"/>
      <c r="D7" s="41"/>
      <c r="E7" s="42"/>
      <c r="F7" s="42"/>
      <c r="G7" s="41"/>
      <c r="H7" s="41"/>
      <c r="I7" s="42"/>
      <c r="J7" s="42"/>
      <c r="K7" s="43"/>
      <c r="L7" s="43"/>
      <c r="M7" s="43"/>
      <c r="N7" s="43"/>
      <c r="O7" s="44"/>
      <c r="P7" s="58"/>
      <c r="Q7" s="45"/>
      <c r="R7" s="54"/>
      <c r="S7" s="99"/>
      <c r="Y7" s="36"/>
      <c r="Z7" s="36"/>
      <c r="AA7" s="36"/>
      <c r="AB7" s="36"/>
      <c r="AC7" s="36"/>
      <c r="AD7" s="36"/>
    </row>
    <row r="8" spans="1:32" s="1" customFormat="1" ht="45.75" customHeight="1" x14ac:dyDescent="0.25">
      <c r="A8" s="105">
        <v>1</v>
      </c>
      <c r="C8" s="152">
        <v>1402</v>
      </c>
      <c r="E8" s="157">
        <v>3500000000</v>
      </c>
      <c r="F8" s="2"/>
      <c r="G8" s="152">
        <v>12</v>
      </c>
      <c r="I8" s="157">
        <f>E8*G8</f>
        <v>42000000000</v>
      </c>
      <c r="J8" s="2"/>
      <c r="K8" s="153">
        <f>I8*25/100</f>
        <v>10500000000</v>
      </c>
      <c r="L8" s="60"/>
      <c r="M8" s="153">
        <f>I8*75/100</f>
        <v>31500000000</v>
      </c>
      <c r="N8" s="60"/>
      <c r="O8" s="65">
        <v>500000000</v>
      </c>
      <c r="P8" s="62"/>
      <c r="Q8" s="66">
        <v>0.15</v>
      </c>
      <c r="R8" s="64"/>
      <c r="S8" s="109">
        <f>O8*Q8</f>
        <v>75000000</v>
      </c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" customFormat="1" ht="3.75" customHeight="1" x14ac:dyDescent="0.25">
      <c r="A9" s="106"/>
      <c r="C9" s="152"/>
      <c r="E9" s="157"/>
      <c r="F9" s="2"/>
      <c r="G9" s="152"/>
      <c r="I9" s="157"/>
      <c r="J9" s="2"/>
      <c r="K9" s="153"/>
      <c r="L9" s="60"/>
      <c r="M9" s="153"/>
      <c r="N9" s="60"/>
      <c r="O9" s="61"/>
      <c r="P9" s="62"/>
      <c r="Q9" s="63"/>
      <c r="R9" s="64"/>
      <c r="S9" s="110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" customFormat="1" ht="45.75" customHeight="1" x14ac:dyDescent="0.25">
      <c r="A10" s="105">
        <v>2</v>
      </c>
      <c r="C10" s="152"/>
      <c r="E10" s="157"/>
      <c r="F10" s="2"/>
      <c r="G10" s="152"/>
      <c r="I10" s="157"/>
      <c r="J10" s="2"/>
      <c r="K10" s="153"/>
      <c r="L10" s="60"/>
      <c r="M10" s="153"/>
      <c r="N10" s="60"/>
      <c r="O10" s="65">
        <v>500000000</v>
      </c>
      <c r="P10" s="62"/>
      <c r="Q10" s="66">
        <v>0.2</v>
      </c>
      <c r="R10" s="64"/>
      <c r="S10" s="109">
        <f>O10*Q10</f>
        <v>100000000</v>
      </c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3.75" customHeight="1" x14ac:dyDescent="0.25">
      <c r="A11" s="106"/>
      <c r="C11" s="152"/>
      <c r="E11" s="157"/>
      <c r="F11" s="2"/>
      <c r="G11" s="152"/>
      <c r="I11" s="157"/>
      <c r="J11" s="2"/>
      <c r="K11" s="153"/>
      <c r="L11" s="60"/>
      <c r="M11" s="153"/>
      <c r="N11" s="60"/>
      <c r="O11" s="61"/>
      <c r="P11" s="62"/>
      <c r="Q11" s="63"/>
      <c r="R11" s="64"/>
      <c r="S11" s="110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45.75" customHeight="1" x14ac:dyDescent="0.25">
      <c r="A12" s="105">
        <v>3</v>
      </c>
      <c r="C12" s="152"/>
      <c r="E12" s="157"/>
      <c r="F12" s="2"/>
      <c r="G12" s="152"/>
      <c r="I12" s="157"/>
      <c r="J12" s="2"/>
      <c r="K12" s="153"/>
      <c r="L12" s="60"/>
      <c r="M12" s="153"/>
      <c r="N12" s="60"/>
      <c r="O12" s="65">
        <f>M8-O8-O10</f>
        <v>30500000000</v>
      </c>
      <c r="P12" s="62"/>
      <c r="Q12" s="66">
        <v>0.25</v>
      </c>
      <c r="R12" s="64"/>
      <c r="S12" s="109">
        <f>O12*Q12</f>
        <v>7625000000</v>
      </c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4.5" customHeight="1" x14ac:dyDescent="0.25">
      <c r="A13" s="98"/>
      <c r="B13" s="41"/>
      <c r="C13" s="41"/>
      <c r="D13" s="41"/>
      <c r="E13" s="42"/>
      <c r="F13" s="42"/>
      <c r="G13" s="41"/>
      <c r="H13" s="41"/>
      <c r="I13" s="42"/>
      <c r="J13" s="42"/>
      <c r="K13" s="43"/>
      <c r="L13" s="43"/>
      <c r="M13" s="43"/>
      <c r="N13" s="43"/>
      <c r="O13" s="44"/>
      <c r="P13" s="58"/>
      <c r="Q13" s="45"/>
      <c r="R13" s="54"/>
      <c r="S13" s="99"/>
      <c r="Y13" s="36"/>
      <c r="Z13" s="36"/>
      <c r="AA13" s="36"/>
      <c r="AB13" s="36"/>
      <c r="AC13" s="36"/>
      <c r="AD13" s="36"/>
    </row>
    <row r="14" spans="1:32" ht="30.75" customHeight="1" thickBot="1" x14ac:dyDescent="0.3">
      <c r="A14" s="158" t="s">
        <v>25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55"/>
      <c r="S14" s="111">
        <f>SUM(S8:S12)</f>
        <v>7800000000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4.5" customHeight="1" thickTop="1" x14ac:dyDescent="0.25">
      <c r="A15" s="98"/>
      <c r="B15" s="41"/>
      <c r="C15" s="41"/>
      <c r="D15" s="41"/>
      <c r="E15" s="42"/>
      <c r="F15" s="42"/>
      <c r="G15" s="41"/>
      <c r="H15" s="41"/>
      <c r="I15" s="42"/>
      <c r="J15" s="42"/>
      <c r="K15" s="43"/>
      <c r="L15" s="43"/>
      <c r="M15" s="43"/>
      <c r="N15" s="43"/>
      <c r="O15" s="44"/>
      <c r="P15" s="58"/>
      <c r="Q15" s="45"/>
      <c r="R15" s="54"/>
      <c r="S15" s="112"/>
      <c r="Y15" s="36"/>
      <c r="Z15" s="36"/>
      <c r="AA15" s="36"/>
      <c r="AB15" s="36"/>
      <c r="AC15" s="36"/>
      <c r="AD15" s="36"/>
    </row>
    <row r="16" spans="1:32" ht="30.75" customHeight="1" x14ac:dyDescent="0.25">
      <c r="A16" s="158" t="s">
        <v>33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55"/>
      <c r="S16" s="113">
        <f>I8-S14</f>
        <v>34200000000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ht="4.5" customHeight="1" x14ac:dyDescent="0.25">
      <c r="A17" s="98"/>
      <c r="B17" s="41"/>
      <c r="C17" s="41"/>
      <c r="D17" s="41"/>
      <c r="E17" s="42"/>
      <c r="F17" s="42"/>
      <c r="G17" s="41"/>
      <c r="H17" s="41"/>
      <c r="I17" s="42"/>
      <c r="J17" s="42"/>
      <c r="K17" s="43"/>
      <c r="L17" s="43"/>
      <c r="M17" s="43"/>
      <c r="N17" s="43"/>
      <c r="O17" s="44"/>
      <c r="P17" s="58"/>
      <c r="Q17" s="45"/>
      <c r="R17" s="54"/>
      <c r="S17" s="112"/>
      <c r="Y17" s="36"/>
      <c r="Z17" s="36"/>
      <c r="AA17" s="36"/>
      <c r="AB17" s="36"/>
      <c r="AC17" s="36"/>
      <c r="AD17" s="36"/>
    </row>
    <row r="18" spans="1:32" ht="30.75" customHeight="1" x14ac:dyDescent="0.25">
      <c r="A18" s="158" t="s">
        <v>54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55"/>
      <c r="S18" s="113">
        <f>S16/12</f>
        <v>2850000000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4.5" customHeight="1" x14ac:dyDescent="0.25">
      <c r="A19" s="98"/>
      <c r="B19" s="41"/>
      <c r="C19" s="41"/>
      <c r="D19" s="41"/>
      <c r="E19" s="42"/>
      <c r="F19" s="42"/>
      <c r="G19" s="41"/>
      <c r="H19" s="41"/>
      <c r="I19" s="42"/>
      <c r="J19" s="42"/>
      <c r="K19" s="43"/>
      <c r="L19" s="43"/>
      <c r="M19" s="43"/>
      <c r="N19" s="43"/>
      <c r="O19" s="44"/>
      <c r="P19" s="58"/>
      <c r="Q19" s="45"/>
      <c r="R19" s="54"/>
      <c r="S19" s="112"/>
      <c r="Y19" s="36"/>
      <c r="Z19" s="36"/>
      <c r="AA19" s="36"/>
      <c r="AB19" s="36"/>
      <c r="AC19" s="36"/>
      <c r="AD19" s="36"/>
    </row>
    <row r="20" spans="1:32" ht="30.75" customHeight="1" thickBot="1" x14ac:dyDescent="0.3">
      <c r="A20" s="159" t="s">
        <v>55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07"/>
      <c r="S20" s="114">
        <f>S14/12</f>
        <v>650000000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x14ac:dyDescent="0.25">
      <c r="A21" s="78"/>
      <c r="B21" s="79"/>
      <c r="C21" s="79"/>
      <c r="D21" s="79"/>
      <c r="E21" s="80"/>
      <c r="F21" s="80"/>
      <c r="G21" s="79"/>
      <c r="H21" s="79"/>
      <c r="I21" s="80"/>
      <c r="J21" s="80"/>
      <c r="K21" s="81"/>
      <c r="L21" s="81"/>
      <c r="M21" s="81"/>
      <c r="N21" s="81"/>
      <c r="O21" s="82"/>
      <c r="P21" s="83"/>
      <c r="Q21" s="84"/>
      <c r="R21" s="85"/>
      <c r="S21" s="86"/>
      <c r="Y21" s="36"/>
      <c r="Z21" s="36"/>
      <c r="AA21" s="36"/>
      <c r="AB21" s="36"/>
      <c r="AC21" s="36"/>
      <c r="AD21" s="36"/>
    </row>
    <row r="22" spans="1:32" s="37" customFormat="1" ht="36" customHeight="1" x14ac:dyDescent="0.25">
      <c r="A22" s="87"/>
      <c r="B22" s="69"/>
      <c r="C22" s="69"/>
      <c r="D22" s="69"/>
      <c r="E22" s="115" t="s">
        <v>44</v>
      </c>
      <c r="F22" s="70"/>
      <c r="G22" s="69"/>
      <c r="H22" s="69"/>
      <c r="I22" s="70"/>
      <c r="J22" s="70"/>
      <c r="K22" s="71"/>
      <c r="L22" s="71"/>
      <c r="M22" s="116" t="s">
        <v>45</v>
      </c>
      <c r="N22" s="71"/>
      <c r="O22" s="50"/>
      <c r="P22" s="59"/>
      <c r="Q22" s="72"/>
      <c r="R22" s="73"/>
      <c r="S22" s="88"/>
      <c r="Y22" s="38"/>
      <c r="Z22" s="38"/>
      <c r="AA22" s="38"/>
      <c r="AB22" s="38"/>
      <c r="AC22" s="38"/>
      <c r="AD22" s="38"/>
    </row>
    <row r="23" spans="1:32" ht="41.25" customHeight="1" thickBot="1" x14ac:dyDescent="0.3">
      <c r="A23" s="89"/>
      <c r="B23" s="90"/>
      <c r="C23" s="91"/>
      <c r="D23" s="91"/>
      <c r="E23" s="92"/>
      <c r="F23" s="92"/>
      <c r="G23" s="91"/>
      <c r="H23" s="91"/>
      <c r="I23" s="92"/>
      <c r="J23" s="92"/>
      <c r="K23" s="92"/>
      <c r="L23" s="92"/>
      <c r="M23" s="92"/>
      <c r="N23" s="92"/>
      <c r="O23" s="93"/>
      <c r="P23" s="94"/>
      <c r="Q23" s="95"/>
      <c r="R23" s="96"/>
      <c r="S23" s="97"/>
    </row>
    <row r="24" spans="1:32" x14ac:dyDescent="0.25">
      <c r="A24" s="41"/>
      <c r="B24" s="41"/>
      <c r="C24" s="41"/>
      <c r="D24" s="41"/>
      <c r="E24" s="42"/>
      <c r="F24" s="42"/>
      <c r="G24" s="41"/>
      <c r="H24" s="41"/>
      <c r="I24" s="42"/>
      <c r="J24" s="42"/>
      <c r="K24" s="43"/>
      <c r="L24" s="43"/>
      <c r="M24" s="43"/>
      <c r="N24" s="43"/>
      <c r="O24" s="44"/>
      <c r="P24" s="58"/>
      <c r="Q24" s="45"/>
      <c r="R24" s="54"/>
      <c r="S24" s="44"/>
    </row>
    <row r="25" spans="1:32" x14ac:dyDescent="0.25">
      <c r="A25" s="46"/>
      <c r="B25" s="46"/>
      <c r="C25" s="46"/>
      <c r="D25" s="46"/>
      <c r="E25" s="42"/>
      <c r="F25" s="42"/>
      <c r="G25" s="46"/>
      <c r="H25" s="46"/>
      <c r="I25" s="42"/>
      <c r="J25" s="42"/>
      <c r="K25" s="42"/>
      <c r="L25" s="42"/>
      <c r="M25" s="42"/>
      <c r="N25" s="42"/>
      <c r="O25" s="44"/>
      <c r="P25" s="58"/>
      <c r="Q25" s="45"/>
      <c r="R25" s="54"/>
      <c r="S25" s="44"/>
    </row>
    <row r="26" spans="1:32" x14ac:dyDescent="0.25">
      <c r="A26" s="46"/>
      <c r="B26" s="46"/>
      <c r="C26" s="46"/>
      <c r="D26" s="46"/>
      <c r="E26" s="42"/>
      <c r="F26" s="42"/>
      <c r="G26" s="46"/>
      <c r="H26" s="46"/>
      <c r="I26" s="42"/>
      <c r="J26" s="42"/>
      <c r="K26" s="42"/>
      <c r="L26" s="42"/>
      <c r="M26" s="42"/>
      <c r="N26" s="42"/>
      <c r="O26" s="44"/>
      <c r="P26" s="58"/>
      <c r="Q26" s="45"/>
      <c r="R26" s="54"/>
      <c r="S26" s="44"/>
    </row>
    <row r="27" spans="1:32" x14ac:dyDescent="0.25">
      <c r="A27" s="46"/>
      <c r="B27" s="46"/>
      <c r="C27" s="46"/>
      <c r="D27" s="46"/>
      <c r="E27" s="42"/>
      <c r="F27" s="42"/>
      <c r="G27" s="46"/>
      <c r="H27" s="46"/>
      <c r="I27" s="42"/>
      <c r="J27" s="42"/>
      <c r="K27" s="42"/>
      <c r="L27" s="42"/>
      <c r="M27" s="42"/>
      <c r="N27" s="42"/>
      <c r="O27" s="44"/>
      <c r="P27" s="58"/>
      <c r="Q27" s="45"/>
      <c r="R27" s="54"/>
      <c r="S27" s="44"/>
    </row>
    <row r="28" spans="1:32" x14ac:dyDescent="0.25">
      <c r="A28" s="46"/>
      <c r="B28" s="46"/>
      <c r="C28" s="46"/>
      <c r="D28" s="46"/>
      <c r="E28" s="42"/>
      <c r="F28" s="42"/>
      <c r="G28" s="46"/>
      <c r="H28" s="46"/>
      <c r="I28" s="42"/>
      <c r="J28" s="42"/>
      <c r="K28" s="42"/>
      <c r="L28" s="42"/>
      <c r="M28" s="42"/>
      <c r="N28" s="42"/>
      <c r="O28" s="44"/>
      <c r="P28" s="58"/>
      <c r="Q28" s="45"/>
      <c r="R28" s="54"/>
      <c r="S28" s="44"/>
    </row>
    <row r="29" spans="1:32" x14ac:dyDescent="0.25">
      <c r="A29" s="46"/>
      <c r="B29" s="46"/>
      <c r="C29" s="46"/>
      <c r="D29" s="46"/>
      <c r="E29" s="42"/>
      <c r="F29" s="42"/>
      <c r="G29" s="46"/>
      <c r="H29" s="46"/>
      <c r="I29" s="42"/>
      <c r="J29" s="42"/>
      <c r="K29" s="42"/>
      <c r="L29" s="42"/>
      <c r="M29" s="42"/>
      <c r="N29" s="42"/>
      <c r="O29" s="44"/>
      <c r="P29" s="58"/>
      <c r="Q29" s="45"/>
      <c r="R29" s="54"/>
      <c r="S29" s="44"/>
    </row>
    <row r="30" spans="1:32" x14ac:dyDescent="0.25">
      <c r="A30" s="46"/>
      <c r="B30" s="46"/>
      <c r="C30" s="46"/>
      <c r="D30" s="46"/>
      <c r="E30" s="42"/>
      <c r="F30" s="42"/>
      <c r="G30" s="46"/>
      <c r="H30" s="46"/>
      <c r="I30" s="42"/>
      <c r="J30" s="42"/>
      <c r="K30" s="42"/>
      <c r="L30" s="42"/>
      <c r="M30" s="42"/>
      <c r="N30" s="42"/>
      <c r="O30" s="44"/>
      <c r="P30" s="58"/>
      <c r="Q30" s="45"/>
      <c r="R30" s="54"/>
      <c r="S30" s="44"/>
    </row>
    <row r="31" spans="1:32" x14ac:dyDescent="0.25">
      <c r="A31" s="46"/>
      <c r="B31" s="46"/>
      <c r="C31" s="46"/>
      <c r="D31" s="46"/>
      <c r="E31" s="42"/>
      <c r="F31" s="42"/>
      <c r="G31" s="46"/>
      <c r="H31" s="46"/>
      <c r="I31" s="42"/>
      <c r="J31" s="42"/>
      <c r="K31" s="42"/>
      <c r="L31" s="42"/>
      <c r="M31" s="42"/>
      <c r="N31" s="42"/>
      <c r="O31" s="44"/>
      <c r="P31" s="58"/>
      <c r="Q31" s="45"/>
      <c r="R31" s="54"/>
      <c r="S31" s="44"/>
    </row>
    <row r="32" spans="1:32" x14ac:dyDescent="0.25">
      <c r="A32" s="46"/>
      <c r="B32" s="46"/>
      <c r="C32" s="46"/>
      <c r="D32" s="46"/>
      <c r="E32" s="42"/>
      <c r="F32" s="42"/>
      <c r="G32" s="46"/>
      <c r="H32" s="46"/>
      <c r="I32" s="42"/>
      <c r="J32" s="42"/>
      <c r="K32" s="42"/>
      <c r="L32" s="42"/>
      <c r="M32" s="42"/>
      <c r="N32" s="42"/>
      <c r="O32" s="44"/>
      <c r="P32" s="58"/>
      <c r="Q32" s="45"/>
      <c r="R32" s="54"/>
      <c r="S32" s="44"/>
    </row>
    <row r="33" spans="1:19" x14ac:dyDescent="0.25">
      <c r="A33" s="46"/>
      <c r="B33" s="46"/>
      <c r="C33" s="46"/>
      <c r="D33" s="46"/>
      <c r="E33" s="42"/>
      <c r="F33" s="42"/>
      <c r="G33" s="46"/>
      <c r="H33" s="46"/>
      <c r="I33" s="42"/>
      <c r="J33" s="42"/>
      <c r="K33" s="42"/>
      <c r="L33" s="42"/>
      <c r="M33" s="42"/>
      <c r="N33" s="42"/>
      <c r="O33" s="44"/>
      <c r="P33" s="58"/>
      <c r="Q33" s="45"/>
      <c r="R33" s="54"/>
      <c r="S33" s="44"/>
    </row>
    <row r="34" spans="1:19" x14ac:dyDescent="0.25">
      <c r="A34" s="46"/>
      <c r="B34" s="46"/>
      <c r="C34" s="46"/>
      <c r="D34" s="46"/>
      <c r="E34" s="42"/>
      <c r="F34" s="42"/>
      <c r="G34" s="46"/>
      <c r="H34" s="46"/>
      <c r="I34" s="42"/>
      <c r="J34" s="42"/>
      <c r="K34" s="42"/>
      <c r="L34" s="42"/>
      <c r="M34" s="42"/>
      <c r="N34" s="42"/>
      <c r="O34" s="44"/>
      <c r="P34" s="58"/>
      <c r="Q34" s="47"/>
      <c r="R34" s="56"/>
      <c r="S34" s="44"/>
    </row>
    <row r="35" spans="1:19" x14ac:dyDescent="0.25">
      <c r="A35" s="46"/>
      <c r="B35" s="46"/>
      <c r="C35" s="46"/>
      <c r="D35" s="46"/>
      <c r="E35" s="42"/>
      <c r="F35" s="42"/>
      <c r="G35" s="46"/>
      <c r="H35" s="46"/>
      <c r="I35" s="42"/>
      <c r="J35" s="42"/>
      <c r="K35" s="42"/>
      <c r="L35" s="42"/>
      <c r="M35" s="42"/>
      <c r="N35" s="42"/>
      <c r="O35" s="44"/>
      <c r="P35" s="58"/>
      <c r="Q35" s="47"/>
      <c r="R35" s="56"/>
      <c r="S35" s="44"/>
    </row>
    <row r="36" spans="1:19" x14ac:dyDescent="0.25">
      <c r="A36" s="46"/>
      <c r="B36" s="46"/>
      <c r="C36" s="46"/>
      <c r="D36" s="46"/>
      <c r="E36" s="42"/>
      <c r="F36" s="42"/>
      <c r="G36" s="46"/>
      <c r="H36" s="46"/>
      <c r="I36" s="42"/>
      <c r="J36" s="42"/>
      <c r="K36" s="42"/>
      <c r="L36" s="42"/>
      <c r="M36" s="42"/>
      <c r="N36" s="42"/>
      <c r="O36" s="44"/>
      <c r="P36" s="58"/>
      <c r="Q36" s="47"/>
      <c r="R36" s="56"/>
      <c r="S36" s="44"/>
    </row>
    <row r="37" spans="1:19" x14ac:dyDescent="0.25">
      <c r="A37" s="46"/>
      <c r="B37" s="46"/>
      <c r="C37" s="46"/>
      <c r="D37" s="46"/>
      <c r="E37" s="42"/>
      <c r="F37" s="42"/>
      <c r="G37" s="46"/>
      <c r="H37" s="46"/>
      <c r="I37" s="42"/>
      <c r="J37" s="42"/>
      <c r="K37" s="42"/>
      <c r="L37" s="42"/>
      <c r="M37" s="42"/>
      <c r="N37" s="42"/>
      <c r="O37" s="44"/>
      <c r="P37" s="58"/>
      <c r="Q37" s="47"/>
      <c r="R37" s="56"/>
      <c r="S37" s="44"/>
    </row>
    <row r="38" spans="1:19" x14ac:dyDescent="0.25">
      <c r="A38" s="46"/>
      <c r="B38" s="46"/>
      <c r="C38" s="46"/>
      <c r="D38" s="46"/>
      <c r="E38" s="42"/>
      <c r="F38" s="42"/>
      <c r="G38" s="46"/>
      <c r="H38" s="46"/>
      <c r="I38" s="42"/>
      <c r="J38" s="42"/>
      <c r="K38" s="42"/>
      <c r="L38" s="42"/>
      <c r="M38" s="42"/>
      <c r="N38" s="42"/>
      <c r="O38" s="44"/>
      <c r="P38" s="58"/>
      <c r="Q38" s="47"/>
      <c r="R38" s="56"/>
      <c r="S38" s="44"/>
    </row>
    <row r="39" spans="1:19" x14ac:dyDescent="0.25">
      <c r="A39" s="46"/>
      <c r="B39" s="46"/>
      <c r="C39" s="46"/>
      <c r="D39" s="46"/>
      <c r="E39" s="42"/>
      <c r="F39" s="42"/>
      <c r="G39" s="46"/>
      <c r="H39" s="46"/>
      <c r="I39" s="42"/>
      <c r="J39" s="42"/>
      <c r="K39" s="42"/>
      <c r="L39" s="42"/>
      <c r="M39" s="42"/>
      <c r="N39" s="42"/>
      <c r="O39" s="44"/>
      <c r="P39" s="58"/>
      <c r="Q39" s="47"/>
      <c r="R39" s="56"/>
      <c r="S39" s="44"/>
    </row>
    <row r="40" spans="1:19" x14ac:dyDescent="0.25">
      <c r="A40" s="46"/>
      <c r="B40" s="46"/>
      <c r="C40" s="46"/>
      <c r="D40" s="46"/>
      <c r="E40" s="42"/>
      <c r="F40" s="42"/>
      <c r="G40" s="46"/>
      <c r="H40" s="46"/>
      <c r="I40" s="42"/>
      <c r="J40" s="42"/>
      <c r="K40" s="42"/>
      <c r="L40" s="42"/>
      <c r="M40" s="42"/>
      <c r="N40" s="42"/>
      <c r="O40" s="44"/>
      <c r="P40" s="58"/>
      <c r="Q40" s="47"/>
      <c r="R40" s="56"/>
      <c r="S40" s="44"/>
    </row>
    <row r="41" spans="1:19" x14ac:dyDescent="0.25">
      <c r="A41" s="46"/>
      <c r="B41" s="46"/>
      <c r="C41" s="46"/>
      <c r="D41" s="46"/>
      <c r="E41" s="42"/>
      <c r="F41" s="42"/>
      <c r="G41" s="46"/>
      <c r="H41" s="46"/>
      <c r="I41" s="42"/>
      <c r="J41" s="42"/>
      <c r="K41" s="42"/>
      <c r="L41" s="42"/>
      <c r="M41" s="42"/>
      <c r="N41" s="42"/>
      <c r="O41" s="44"/>
      <c r="P41" s="58"/>
      <c r="Q41" s="47"/>
      <c r="R41" s="56"/>
      <c r="S41" s="44"/>
    </row>
    <row r="42" spans="1:19" x14ac:dyDescent="0.25">
      <c r="A42" s="46"/>
      <c r="B42" s="46"/>
      <c r="C42" s="46"/>
      <c r="D42" s="46"/>
      <c r="E42" s="42"/>
      <c r="F42" s="42"/>
      <c r="G42" s="46"/>
      <c r="H42" s="46"/>
      <c r="I42" s="42"/>
      <c r="J42" s="42"/>
      <c r="K42" s="42"/>
      <c r="L42" s="42"/>
      <c r="M42" s="42"/>
      <c r="N42" s="42"/>
      <c r="O42" s="44"/>
      <c r="P42" s="58"/>
      <c r="Q42" s="47"/>
      <c r="R42" s="56"/>
      <c r="S42" s="44"/>
    </row>
    <row r="43" spans="1:19" x14ac:dyDescent="0.25">
      <c r="A43" s="46"/>
      <c r="B43" s="46"/>
      <c r="C43" s="46"/>
      <c r="D43" s="46"/>
      <c r="E43" s="42"/>
      <c r="F43" s="42"/>
      <c r="G43" s="46"/>
      <c r="H43" s="46"/>
      <c r="I43" s="42"/>
      <c r="J43" s="42"/>
      <c r="K43" s="42"/>
      <c r="L43" s="42"/>
      <c r="M43" s="42"/>
      <c r="N43" s="42"/>
      <c r="O43" s="44"/>
      <c r="P43" s="58"/>
      <c r="Q43" s="47"/>
      <c r="R43" s="56"/>
      <c r="S43" s="44"/>
    </row>
    <row r="44" spans="1:19" x14ac:dyDescent="0.25">
      <c r="A44" s="46"/>
      <c r="B44" s="46"/>
      <c r="C44" s="46"/>
      <c r="D44" s="46"/>
      <c r="E44" s="42"/>
      <c r="F44" s="42"/>
      <c r="G44" s="46"/>
      <c r="H44" s="46"/>
      <c r="I44" s="42"/>
      <c r="J44" s="42"/>
      <c r="K44" s="42"/>
      <c r="L44" s="42"/>
      <c r="M44" s="42"/>
      <c r="N44" s="42"/>
      <c r="O44" s="44"/>
      <c r="P44" s="58"/>
      <c r="Q44" s="47"/>
      <c r="R44" s="56"/>
      <c r="S44" s="44"/>
    </row>
    <row r="45" spans="1:19" x14ac:dyDescent="0.25">
      <c r="A45" s="46"/>
      <c r="B45" s="46"/>
      <c r="C45" s="46"/>
      <c r="D45" s="46"/>
      <c r="E45" s="42"/>
      <c r="F45" s="42"/>
      <c r="G45" s="46"/>
      <c r="H45" s="46"/>
      <c r="I45" s="42"/>
      <c r="J45" s="42"/>
      <c r="K45" s="42"/>
      <c r="L45" s="42"/>
      <c r="M45" s="42"/>
      <c r="N45" s="42"/>
      <c r="O45" s="44"/>
      <c r="P45" s="58"/>
      <c r="Q45" s="47"/>
      <c r="R45" s="56"/>
      <c r="S45" s="44"/>
    </row>
    <row r="46" spans="1:19" x14ac:dyDescent="0.25">
      <c r="A46" s="46"/>
      <c r="B46" s="46"/>
      <c r="C46" s="46"/>
      <c r="D46" s="46"/>
      <c r="E46" s="42"/>
      <c r="F46" s="42"/>
      <c r="G46" s="46"/>
      <c r="H46" s="46"/>
      <c r="I46" s="42"/>
      <c r="J46" s="42"/>
      <c r="K46" s="42"/>
      <c r="L46" s="42"/>
      <c r="M46" s="42"/>
      <c r="N46" s="42"/>
      <c r="O46" s="44"/>
      <c r="P46" s="58"/>
      <c r="Q46" s="47"/>
      <c r="R46" s="56"/>
      <c r="S46" s="44"/>
    </row>
    <row r="47" spans="1:19" x14ac:dyDescent="0.25">
      <c r="A47" s="46"/>
      <c r="B47" s="46"/>
      <c r="C47" s="46"/>
      <c r="D47" s="46"/>
      <c r="E47" s="42"/>
      <c r="F47" s="42"/>
      <c r="G47" s="46"/>
      <c r="H47" s="46"/>
      <c r="I47" s="42"/>
      <c r="J47" s="42"/>
      <c r="K47" s="42"/>
      <c r="L47" s="42"/>
      <c r="M47" s="42"/>
      <c r="N47" s="42"/>
      <c r="O47" s="44"/>
      <c r="P47" s="58"/>
      <c r="Q47" s="47"/>
      <c r="R47" s="56"/>
      <c r="S47" s="44"/>
    </row>
    <row r="48" spans="1:19" x14ac:dyDescent="0.25">
      <c r="A48" s="46"/>
      <c r="B48" s="46"/>
      <c r="C48" s="46"/>
      <c r="D48" s="46"/>
      <c r="E48" s="42"/>
      <c r="F48" s="42"/>
      <c r="G48" s="46"/>
      <c r="H48" s="46"/>
      <c r="I48" s="42"/>
      <c r="J48" s="42"/>
      <c r="K48" s="42"/>
      <c r="L48" s="42"/>
      <c r="M48" s="42"/>
      <c r="N48" s="42"/>
      <c r="O48" s="44"/>
      <c r="P48" s="58"/>
      <c r="Q48" s="47"/>
      <c r="R48" s="56"/>
      <c r="S48" s="44"/>
    </row>
    <row r="49" spans="1:19" x14ac:dyDescent="0.25">
      <c r="A49" s="46"/>
      <c r="B49" s="46"/>
      <c r="C49" s="46"/>
      <c r="D49" s="46"/>
      <c r="E49" s="42"/>
      <c r="F49" s="42"/>
      <c r="G49" s="46"/>
      <c r="H49" s="46"/>
      <c r="I49" s="42"/>
      <c r="J49" s="42"/>
      <c r="K49" s="42"/>
      <c r="L49" s="42"/>
      <c r="M49" s="42"/>
      <c r="N49" s="42"/>
      <c r="O49" s="44"/>
      <c r="P49" s="58"/>
      <c r="Q49" s="47"/>
      <c r="R49" s="56"/>
      <c r="S49" s="44"/>
    </row>
    <row r="50" spans="1:19" x14ac:dyDescent="0.25">
      <c r="A50" s="46"/>
      <c r="B50" s="46"/>
      <c r="C50" s="46"/>
      <c r="D50" s="46"/>
      <c r="E50" s="42"/>
      <c r="F50" s="42"/>
      <c r="G50" s="46"/>
      <c r="H50" s="46"/>
      <c r="I50" s="42"/>
      <c r="J50" s="42"/>
      <c r="K50" s="42"/>
      <c r="L50" s="42"/>
      <c r="M50" s="42"/>
      <c r="N50" s="42"/>
      <c r="O50" s="44"/>
      <c r="P50" s="58"/>
      <c r="Q50" s="47"/>
      <c r="R50" s="56"/>
      <c r="S50" s="44"/>
    </row>
    <row r="51" spans="1:19" x14ac:dyDescent="0.25">
      <c r="A51" s="46"/>
      <c r="B51" s="46"/>
      <c r="C51" s="46"/>
      <c r="D51" s="46"/>
      <c r="E51" s="42"/>
      <c r="F51" s="42"/>
      <c r="G51" s="46"/>
      <c r="H51" s="46"/>
      <c r="I51" s="42"/>
      <c r="J51" s="42"/>
      <c r="K51" s="42"/>
      <c r="L51" s="42"/>
      <c r="M51" s="42"/>
      <c r="N51" s="42"/>
      <c r="O51" s="44"/>
      <c r="P51" s="58"/>
      <c r="Q51" s="47"/>
      <c r="R51" s="56"/>
      <c r="S51" s="44"/>
    </row>
    <row r="52" spans="1:19" x14ac:dyDescent="0.25">
      <c r="A52" s="46"/>
      <c r="B52" s="46"/>
      <c r="C52" s="46"/>
      <c r="D52" s="46"/>
      <c r="E52" s="42"/>
      <c r="F52" s="42"/>
      <c r="G52" s="46"/>
      <c r="H52" s="46"/>
      <c r="I52" s="42"/>
      <c r="J52" s="42"/>
      <c r="K52" s="42"/>
      <c r="L52" s="42"/>
      <c r="M52" s="42"/>
      <c r="N52" s="42"/>
      <c r="O52" s="44"/>
      <c r="P52" s="58"/>
      <c r="Q52" s="47"/>
      <c r="R52" s="56"/>
      <c r="S52" s="44"/>
    </row>
    <row r="53" spans="1:19" x14ac:dyDescent="0.25">
      <c r="A53" s="46"/>
      <c r="B53" s="46"/>
      <c r="C53" s="46"/>
      <c r="D53" s="46"/>
      <c r="E53" s="42"/>
      <c r="F53" s="42"/>
      <c r="G53" s="46"/>
      <c r="H53" s="46"/>
      <c r="I53" s="42"/>
      <c r="J53" s="42"/>
      <c r="K53" s="42"/>
      <c r="L53" s="42"/>
      <c r="M53" s="42"/>
      <c r="N53" s="42"/>
      <c r="O53" s="44"/>
      <c r="P53" s="58"/>
      <c r="Q53" s="47"/>
      <c r="R53" s="56"/>
      <c r="S53" s="44"/>
    </row>
    <row r="54" spans="1:19" x14ac:dyDescent="0.25">
      <c r="A54" s="46"/>
      <c r="B54" s="46"/>
      <c r="C54" s="46"/>
      <c r="D54" s="46"/>
      <c r="E54" s="42"/>
      <c r="F54" s="42"/>
      <c r="G54" s="46"/>
      <c r="H54" s="46"/>
      <c r="I54" s="42"/>
      <c r="J54" s="42"/>
      <c r="K54" s="42"/>
      <c r="L54" s="42"/>
      <c r="M54" s="42"/>
      <c r="N54" s="42"/>
      <c r="O54" s="44"/>
      <c r="P54" s="58"/>
      <c r="Q54" s="47"/>
      <c r="R54" s="56"/>
      <c r="S54" s="44"/>
    </row>
    <row r="55" spans="1:19" x14ac:dyDescent="0.25">
      <c r="A55" s="46"/>
      <c r="B55" s="46"/>
      <c r="C55" s="46"/>
      <c r="D55" s="46"/>
      <c r="E55" s="42"/>
      <c r="F55" s="42"/>
      <c r="G55" s="46"/>
      <c r="H55" s="46"/>
      <c r="I55" s="42"/>
      <c r="J55" s="42"/>
      <c r="K55" s="42"/>
      <c r="L55" s="42"/>
      <c r="M55" s="42"/>
      <c r="N55" s="42"/>
      <c r="O55" s="44"/>
      <c r="P55" s="58"/>
      <c r="Q55" s="47"/>
      <c r="R55" s="56"/>
      <c r="S55" s="44"/>
    </row>
    <row r="56" spans="1:19" x14ac:dyDescent="0.25">
      <c r="A56" s="46"/>
      <c r="B56" s="46"/>
      <c r="C56" s="46"/>
      <c r="D56" s="46"/>
      <c r="E56" s="42"/>
      <c r="F56" s="42"/>
      <c r="G56" s="46"/>
      <c r="H56" s="46"/>
      <c r="I56" s="42"/>
      <c r="J56" s="42"/>
      <c r="K56" s="42"/>
      <c r="L56" s="42"/>
      <c r="M56" s="42"/>
      <c r="N56" s="42"/>
      <c r="O56" s="44"/>
      <c r="P56" s="58"/>
      <c r="Q56" s="47"/>
      <c r="R56" s="56"/>
      <c r="S56" s="44"/>
    </row>
    <row r="57" spans="1:19" x14ac:dyDescent="0.25">
      <c r="A57" s="46"/>
      <c r="B57" s="46"/>
      <c r="C57" s="46"/>
      <c r="D57" s="46"/>
      <c r="E57" s="42"/>
      <c r="F57" s="42"/>
      <c r="G57" s="46"/>
      <c r="H57" s="46"/>
      <c r="I57" s="42"/>
      <c r="J57" s="42"/>
      <c r="K57" s="42"/>
      <c r="L57" s="42"/>
      <c r="M57" s="42"/>
      <c r="N57" s="42"/>
      <c r="O57" s="44"/>
      <c r="P57" s="58"/>
      <c r="Q57" s="47"/>
      <c r="R57" s="56"/>
      <c r="S57" s="44"/>
    </row>
    <row r="58" spans="1:19" x14ac:dyDescent="0.25">
      <c r="A58" s="46"/>
      <c r="B58" s="46"/>
      <c r="C58" s="46"/>
      <c r="D58" s="46"/>
      <c r="E58" s="42"/>
      <c r="F58" s="42"/>
      <c r="G58" s="46"/>
      <c r="H58" s="46"/>
      <c r="I58" s="42"/>
      <c r="J58" s="42"/>
      <c r="K58" s="42"/>
      <c r="L58" s="42"/>
      <c r="M58" s="42"/>
      <c r="N58" s="42"/>
      <c r="O58" s="44"/>
      <c r="P58" s="58"/>
      <c r="Q58" s="47"/>
      <c r="R58" s="56"/>
      <c r="S58" s="44"/>
    </row>
    <row r="59" spans="1:19" x14ac:dyDescent="0.25">
      <c r="A59" s="46"/>
      <c r="B59" s="46"/>
      <c r="C59" s="46"/>
      <c r="D59" s="46"/>
      <c r="E59" s="42"/>
      <c r="F59" s="42"/>
      <c r="G59" s="46"/>
      <c r="H59" s="46"/>
      <c r="I59" s="42"/>
      <c r="J59" s="42"/>
      <c r="K59" s="42"/>
      <c r="L59" s="42"/>
      <c r="M59" s="42"/>
      <c r="N59" s="42"/>
      <c r="O59" s="44"/>
      <c r="P59" s="58"/>
      <c r="Q59" s="47"/>
      <c r="R59" s="56"/>
      <c r="S59" s="44"/>
    </row>
    <row r="60" spans="1:19" x14ac:dyDescent="0.25">
      <c r="A60" s="46"/>
      <c r="B60" s="46"/>
      <c r="C60" s="46"/>
      <c r="D60" s="46"/>
      <c r="E60" s="42"/>
      <c r="F60" s="42"/>
      <c r="G60" s="46"/>
      <c r="H60" s="46"/>
      <c r="I60" s="42"/>
      <c r="J60" s="42"/>
      <c r="K60" s="42"/>
      <c r="L60" s="42"/>
      <c r="M60" s="42"/>
      <c r="N60" s="42"/>
      <c r="O60" s="44"/>
      <c r="P60" s="58"/>
      <c r="Q60" s="47"/>
      <c r="R60" s="56"/>
      <c r="S60" s="44"/>
    </row>
    <row r="61" spans="1:19" x14ac:dyDescent="0.25">
      <c r="A61" s="46"/>
      <c r="B61" s="46"/>
      <c r="C61" s="46"/>
      <c r="D61" s="46"/>
      <c r="E61" s="42"/>
      <c r="F61" s="42"/>
      <c r="G61" s="46"/>
      <c r="H61" s="46"/>
      <c r="I61" s="42"/>
      <c r="J61" s="42"/>
      <c r="K61" s="42"/>
      <c r="L61" s="42"/>
      <c r="M61" s="42"/>
      <c r="N61" s="42"/>
      <c r="O61" s="44"/>
      <c r="P61" s="58"/>
      <c r="Q61" s="47"/>
      <c r="R61" s="56"/>
      <c r="S61" s="44"/>
    </row>
    <row r="62" spans="1:19" x14ac:dyDescent="0.25">
      <c r="A62" s="46"/>
      <c r="B62" s="46"/>
      <c r="C62" s="46"/>
      <c r="D62" s="46"/>
      <c r="E62" s="42"/>
      <c r="F62" s="42"/>
      <c r="G62" s="46"/>
      <c r="H62" s="46"/>
      <c r="I62" s="42"/>
      <c r="J62" s="42"/>
      <c r="K62" s="42"/>
      <c r="L62" s="42"/>
      <c r="M62" s="42"/>
      <c r="N62" s="42"/>
      <c r="O62" s="44"/>
      <c r="P62" s="58"/>
      <c r="Q62" s="47"/>
      <c r="R62" s="56"/>
      <c r="S62" s="44"/>
    </row>
    <row r="63" spans="1:19" x14ac:dyDescent="0.25">
      <c r="A63" s="46"/>
      <c r="B63" s="46"/>
      <c r="C63" s="46"/>
      <c r="D63" s="46"/>
      <c r="E63" s="42"/>
      <c r="F63" s="42"/>
      <c r="G63" s="46"/>
      <c r="H63" s="46"/>
      <c r="I63" s="42"/>
      <c r="J63" s="42"/>
      <c r="K63" s="42"/>
      <c r="L63" s="42"/>
      <c r="M63" s="42"/>
      <c r="N63" s="42"/>
      <c r="O63" s="44"/>
      <c r="P63" s="58"/>
      <c r="Q63" s="47"/>
      <c r="R63" s="56"/>
      <c r="S63" s="44"/>
    </row>
    <row r="64" spans="1:19" x14ac:dyDescent="0.25">
      <c r="A64" s="46"/>
      <c r="B64" s="46"/>
      <c r="C64" s="46"/>
      <c r="D64" s="46"/>
      <c r="E64" s="42"/>
      <c r="F64" s="42"/>
      <c r="G64" s="46"/>
      <c r="H64" s="46"/>
      <c r="I64" s="42"/>
      <c r="J64" s="42"/>
      <c r="K64" s="42"/>
      <c r="L64" s="42"/>
      <c r="M64" s="42"/>
      <c r="N64" s="42"/>
      <c r="O64" s="44"/>
      <c r="P64" s="58"/>
      <c r="Q64" s="47"/>
      <c r="R64" s="56"/>
      <c r="S64" s="44"/>
    </row>
    <row r="65" spans="1:19" x14ac:dyDescent="0.25">
      <c r="A65" s="46"/>
      <c r="B65" s="46"/>
      <c r="C65" s="46"/>
      <c r="D65" s="46"/>
      <c r="E65" s="42"/>
      <c r="F65" s="42"/>
      <c r="G65" s="46"/>
      <c r="H65" s="46"/>
      <c r="I65" s="42"/>
      <c r="J65" s="42"/>
      <c r="K65" s="42"/>
      <c r="L65" s="42"/>
      <c r="M65" s="42"/>
      <c r="N65" s="42"/>
      <c r="O65" s="44"/>
      <c r="P65" s="58"/>
      <c r="Q65" s="47"/>
      <c r="R65" s="56"/>
      <c r="S65" s="44"/>
    </row>
    <row r="66" spans="1:19" x14ac:dyDescent="0.25">
      <c r="A66" s="46"/>
      <c r="B66" s="46"/>
      <c r="C66" s="46"/>
      <c r="D66" s="46"/>
      <c r="E66" s="42"/>
      <c r="F66" s="42"/>
      <c r="G66" s="46"/>
      <c r="H66" s="46"/>
      <c r="I66" s="42"/>
      <c r="J66" s="42"/>
      <c r="K66" s="42"/>
      <c r="L66" s="42"/>
      <c r="M66" s="42"/>
      <c r="N66" s="42"/>
      <c r="O66" s="44"/>
      <c r="P66" s="58"/>
      <c r="Q66" s="47"/>
      <c r="R66" s="56"/>
      <c r="S66" s="44"/>
    </row>
    <row r="67" spans="1:19" x14ac:dyDescent="0.25">
      <c r="A67" s="46"/>
      <c r="B67" s="46"/>
      <c r="C67" s="46"/>
      <c r="D67" s="46"/>
      <c r="E67" s="42"/>
      <c r="F67" s="42"/>
      <c r="G67" s="46"/>
      <c r="H67" s="46"/>
      <c r="I67" s="42"/>
      <c r="J67" s="42"/>
      <c r="K67" s="42"/>
      <c r="L67" s="42"/>
      <c r="M67" s="42"/>
      <c r="N67" s="42"/>
      <c r="O67" s="44"/>
      <c r="P67" s="58"/>
      <c r="Q67" s="47"/>
      <c r="R67" s="56"/>
      <c r="S67" s="44"/>
    </row>
    <row r="68" spans="1:19" x14ac:dyDescent="0.25">
      <c r="A68" s="46"/>
      <c r="B68" s="46"/>
      <c r="C68" s="46"/>
      <c r="D68" s="46"/>
      <c r="E68" s="42"/>
      <c r="F68" s="42"/>
      <c r="G68" s="46"/>
      <c r="H68" s="46"/>
      <c r="I68" s="42"/>
      <c r="J68" s="42"/>
      <c r="K68" s="42"/>
      <c r="L68" s="42"/>
      <c r="M68" s="42"/>
      <c r="N68" s="42"/>
      <c r="O68" s="44"/>
      <c r="P68" s="58"/>
      <c r="Q68" s="47"/>
      <c r="R68" s="56"/>
      <c r="S68" s="44"/>
    </row>
    <row r="69" spans="1:19" x14ac:dyDescent="0.25">
      <c r="A69" s="46"/>
      <c r="B69" s="46"/>
      <c r="C69" s="46"/>
      <c r="D69" s="46"/>
      <c r="E69" s="42"/>
      <c r="F69" s="42"/>
      <c r="G69" s="46"/>
      <c r="H69" s="46"/>
      <c r="I69" s="42"/>
      <c r="J69" s="42"/>
      <c r="K69" s="42"/>
      <c r="L69" s="42"/>
      <c r="M69" s="42"/>
      <c r="N69" s="42"/>
      <c r="O69" s="44"/>
      <c r="P69" s="58"/>
      <c r="Q69" s="47"/>
      <c r="R69" s="56"/>
      <c r="S69" s="44"/>
    </row>
    <row r="70" spans="1:19" x14ac:dyDescent="0.25">
      <c r="A70" s="46"/>
      <c r="B70" s="46"/>
      <c r="C70" s="46"/>
      <c r="D70" s="46"/>
      <c r="E70" s="42"/>
      <c r="F70" s="42"/>
      <c r="G70" s="46"/>
      <c r="H70" s="46"/>
      <c r="I70" s="42"/>
      <c r="J70" s="42"/>
      <c r="K70" s="42"/>
      <c r="L70" s="42"/>
      <c r="M70" s="42"/>
      <c r="N70" s="42"/>
      <c r="O70" s="44"/>
      <c r="P70" s="58"/>
      <c r="Q70" s="47"/>
      <c r="R70" s="56"/>
      <c r="S70" s="44"/>
    </row>
  </sheetData>
  <mergeCells count="16">
    <mergeCell ref="A14:Q14"/>
    <mergeCell ref="A16:Q16"/>
    <mergeCell ref="A18:Q18"/>
    <mergeCell ref="A20:Q20"/>
    <mergeCell ref="C8:C12"/>
    <mergeCell ref="E8:E12"/>
    <mergeCell ref="G8:G12"/>
    <mergeCell ref="I8:I12"/>
    <mergeCell ref="K8:K12"/>
    <mergeCell ref="M8:M12"/>
    <mergeCell ref="E4:S4"/>
    <mergeCell ref="A1:S1"/>
    <mergeCell ref="C2:K2"/>
    <mergeCell ref="O2:S2"/>
    <mergeCell ref="C3:K3"/>
    <mergeCell ref="O3:S3"/>
  </mergeCells>
  <phoneticPr fontId="20" type="noConversion"/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FINAL</vt:lpstr>
      <vt:lpstr>فروردین ماه </vt:lpstr>
      <vt:lpstr>اردیبهشت </vt:lpstr>
      <vt:lpstr>خرداد ماه </vt:lpstr>
      <vt:lpstr>تیر ماه 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Rouhi</dc:creator>
  <cp:lastModifiedBy>Sepideh Japalaghi</cp:lastModifiedBy>
  <cp:lastPrinted>2023-07-31T07:18:43Z</cp:lastPrinted>
  <dcterms:created xsi:type="dcterms:W3CDTF">2023-05-08T15:07:44Z</dcterms:created>
  <dcterms:modified xsi:type="dcterms:W3CDTF">2023-08-16T14:39:18Z</dcterms:modified>
</cp:coreProperties>
</file>