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پترو کهن نفتان\"/>
    </mc:Choice>
  </mc:AlternateContent>
  <xr:revisionPtr revIDLastSave="0" documentId="13_ncr:1_{199E275B-1401-48A1-B705-DBDB1D20A75B}" xr6:coauthVersionLast="47" xr6:coauthVersionMax="47" xr10:uidLastSave="{00000000-0000-0000-0000-000000000000}"/>
  <bookViews>
    <workbookView xWindow="-120" yWindow="-120" windowWidth="29040" windowHeight="15840" xr2:uid="{2A067240-BC22-43A5-B3C1-45CACD505572}"/>
  </bookViews>
  <sheets>
    <sheet name="119-1555" sheetId="5" r:id="rId1"/>
    <sheet name="پیش فاکتور40190" sheetId="2" r:id="rId2"/>
    <sheet name="PI-40190" sheetId="1" r:id="rId3"/>
  </sheets>
  <externalReferences>
    <externalReference r:id="rId4"/>
  </externalReferences>
  <definedNames>
    <definedName name="_xlnm._FilterDatabase" localSheetId="0" hidden="1">'119-1555'!$A$5:$P$5</definedName>
    <definedName name="_xlnm._FilterDatabase" localSheetId="2" hidden="1">'PI-40190'!$A$1:$H$15</definedName>
    <definedName name="_xlnm._FilterDatabase" localSheetId="1" hidden="1">'پیش فاکتور40190'!$A$5:$R$22</definedName>
    <definedName name="_xlnm.Print_Area" localSheetId="0">'119-1555'!$A$1:$Z$61</definedName>
    <definedName name="_xlnm.Print_Area" localSheetId="1">'پیش فاکتور40190'!$A$1:$U$31</definedName>
    <definedName name="_xlnm.Print_Titles" localSheetId="1">'پیش فاکتور40190'!$1:$5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1" i="2" l="1"/>
  <c r="P21" i="2" s="1"/>
  <c r="S21" i="2" s="1"/>
  <c r="T14" i="2"/>
  <c r="T13" i="2"/>
  <c r="T11" i="2"/>
  <c r="T10" i="2"/>
  <c r="T9" i="2"/>
  <c r="T8" i="2"/>
  <c r="T7" i="2"/>
  <c r="O16" i="2"/>
  <c r="P16" i="2" s="1"/>
  <c r="S16" i="2" s="1"/>
  <c r="O17" i="2"/>
  <c r="P17" i="2" s="1"/>
  <c r="S17" i="2" s="1"/>
  <c r="O18" i="2"/>
  <c r="P18" i="2" s="1"/>
  <c r="S18" i="2" s="1"/>
  <c r="O19" i="2"/>
  <c r="P19" i="2" s="1"/>
  <c r="S19" i="2" s="1"/>
  <c r="O20" i="2"/>
  <c r="P20" i="2" s="1"/>
  <c r="S20" i="2" s="1"/>
  <c r="O22" i="2"/>
  <c r="P22" i="2" s="1"/>
  <c r="S22" i="2" s="1"/>
  <c r="O15" i="2"/>
  <c r="P15" i="2" s="1"/>
  <c r="S15" i="2" s="1"/>
  <c r="M7" i="2"/>
  <c r="P7" i="2" s="1"/>
  <c r="M9" i="2"/>
  <c r="P9" i="2" s="1"/>
  <c r="K14" i="2"/>
  <c r="P14" i="2" s="1"/>
  <c r="J11" i="2"/>
  <c r="P11" i="2" s="1"/>
  <c r="J10" i="2"/>
  <c r="P10" i="2" s="1"/>
  <c r="N12" i="2"/>
  <c r="L12" i="2"/>
  <c r="T12" i="2" s="1"/>
  <c r="J8" i="2"/>
  <c r="P8" i="2" s="1"/>
  <c r="K12" i="2"/>
  <c r="K13" i="2"/>
  <c r="P13" i="2" s="1"/>
  <c r="P12" i="2" l="1"/>
  <c r="O60" i="5"/>
  <c r="W60" i="5" s="1"/>
  <c r="W54" i="5"/>
  <c r="Y54" i="5" s="1"/>
  <c r="V54" i="5"/>
  <c r="L54" i="5"/>
  <c r="V53" i="5"/>
  <c r="Q53" i="5"/>
  <c r="Q56" i="5" s="1"/>
  <c r="L53" i="5"/>
  <c r="K53" i="5"/>
  <c r="H53" i="5"/>
  <c r="V52" i="5"/>
  <c r="S52" i="5"/>
  <c r="W52" i="5" s="1"/>
  <c r="L52" i="5"/>
  <c r="K52" i="5"/>
  <c r="H52" i="5"/>
  <c r="V51" i="5"/>
  <c r="S51" i="5"/>
  <c r="W51" i="5" s="1"/>
  <c r="L51" i="5"/>
  <c r="K51" i="5"/>
  <c r="H51" i="5"/>
  <c r="V50" i="5"/>
  <c r="S50" i="5"/>
  <c r="W50" i="5" s="1"/>
  <c r="L50" i="5"/>
  <c r="K50" i="5"/>
  <c r="H50" i="5"/>
  <c r="V49" i="5"/>
  <c r="S49" i="5"/>
  <c r="W49" i="5" s="1"/>
  <c r="L49" i="5"/>
  <c r="K49" i="5"/>
  <c r="H49" i="5"/>
  <c r="V48" i="5"/>
  <c r="S48" i="5"/>
  <c r="W48" i="5" s="1"/>
  <c r="L48" i="5"/>
  <c r="K48" i="5"/>
  <c r="H48" i="5"/>
  <c r="V47" i="5"/>
  <c r="S47" i="5"/>
  <c r="W47" i="5" s="1"/>
  <c r="L47" i="5"/>
  <c r="K47" i="5"/>
  <c r="H47" i="5"/>
  <c r="V46" i="5"/>
  <c r="S46" i="5"/>
  <c r="W46" i="5" s="1"/>
  <c r="L46" i="5"/>
  <c r="K46" i="5"/>
  <c r="H46" i="5"/>
  <c r="V45" i="5"/>
  <c r="S45" i="5"/>
  <c r="W45" i="5" s="1"/>
  <c r="L45" i="5"/>
  <c r="K45" i="5"/>
  <c r="H45" i="5"/>
  <c r="V44" i="5"/>
  <c r="S44" i="5"/>
  <c r="L44" i="5"/>
  <c r="K44" i="5"/>
  <c r="H44" i="5"/>
  <c r="V43" i="5"/>
  <c r="U43" i="5"/>
  <c r="W43" i="5" s="1"/>
  <c r="L43" i="5"/>
  <c r="K43" i="5"/>
  <c r="H43" i="5"/>
  <c r="V42" i="5"/>
  <c r="U42" i="5"/>
  <c r="W42" i="5" s="1"/>
  <c r="L42" i="5"/>
  <c r="K42" i="5"/>
  <c r="H42" i="5"/>
  <c r="V41" i="5"/>
  <c r="U41" i="5"/>
  <c r="W41" i="5" s="1"/>
  <c r="L41" i="5"/>
  <c r="K41" i="5"/>
  <c r="H41" i="5"/>
  <c r="V40" i="5"/>
  <c r="U40" i="5"/>
  <c r="W40" i="5" s="1"/>
  <c r="L40" i="5"/>
  <c r="K40" i="5"/>
  <c r="H40" i="5"/>
  <c r="V39" i="5"/>
  <c r="U39" i="5"/>
  <c r="W39" i="5" s="1"/>
  <c r="L39" i="5"/>
  <c r="K39" i="5"/>
  <c r="H39" i="5"/>
  <c r="V38" i="5"/>
  <c r="U38" i="5"/>
  <c r="W38" i="5" s="1"/>
  <c r="L38" i="5"/>
  <c r="K38" i="5"/>
  <c r="H38" i="5"/>
  <c r="V37" i="5"/>
  <c r="U37" i="5"/>
  <c r="W37" i="5" s="1"/>
  <c r="L37" i="5"/>
  <c r="K37" i="5"/>
  <c r="H37" i="5"/>
  <c r="V36" i="5"/>
  <c r="U36" i="5"/>
  <c r="W36" i="5" s="1"/>
  <c r="L36" i="5"/>
  <c r="K36" i="5"/>
  <c r="H36" i="5"/>
  <c r="V35" i="5"/>
  <c r="U35" i="5"/>
  <c r="W35" i="5" s="1"/>
  <c r="L35" i="5"/>
  <c r="K35" i="5"/>
  <c r="H35" i="5"/>
  <c r="V34" i="5"/>
  <c r="U34" i="5"/>
  <c r="W34" i="5" s="1"/>
  <c r="L34" i="5"/>
  <c r="K34" i="5"/>
  <c r="H34" i="5"/>
  <c r="V33" i="5"/>
  <c r="U33" i="5"/>
  <c r="W33" i="5" s="1"/>
  <c r="L33" i="5"/>
  <c r="K33" i="5"/>
  <c r="H33" i="5"/>
  <c r="V32" i="5"/>
  <c r="U32" i="5"/>
  <c r="W32" i="5" s="1"/>
  <c r="L32" i="5"/>
  <c r="K32" i="5"/>
  <c r="H32" i="5"/>
  <c r="V31" i="5"/>
  <c r="U31" i="5"/>
  <c r="W31" i="5" s="1"/>
  <c r="L31" i="5"/>
  <c r="K31" i="5"/>
  <c r="H31" i="5"/>
  <c r="V30" i="5"/>
  <c r="U30" i="5"/>
  <c r="W30" i="5" s="1"/>
  <c r="L30" i="5"/>
  <c r="K30" i="5"/>
  <c r="H30" i="5"/>
  <c r="V29" i="5"/>
  <c r="U29" i="5"/>
  <c r="W29" i="5" s="1"/>
  <c r="L29" i="5"/>
  <c r="K29" i="5"/>
  <c r="H29" i="5"/>
  <c r="V28" i="5"/>
  <c r="U28" i="5"/>
  <c r="W28" i="5" s="1"/>
  <c r="L28" i="5"/>
  <c r="K28" i="5"/>
  <c r="H28" i="5"/>
  <c r="V27" i="5"/>
  <c r="U27" i="5"/>
  <c r="W27" i="5" s="1"/>
  <c r="L27" i="5"/>
  <c r="K27" i="5"/>
  <c r="H27" i="5"/>
  <c r="V26" i="5"/>
  <c r="U26" i="5"/>
  <c r="W26" i="5" s="1"/>
  <c r="L26" i="5"/>
  <c r="K26" i="5"/>
  <c r="H26" i="5"/>
  <c r="V25" i="5"/>
  <c r="U25" i="5"/>
  <c r="W25" i="5" s="1"/>
  <c r="L25" i="5"/>
  <c r="K25" i="5"/>
  <c r="H25" i="5"/>
  <c r="V24" i="5"/>
  <c r="U24" i="5"/>
  <c r="W24" i="5" s="1"/>
  <c r="L24" i="5"/>
  <c r="K24" i="5"/>
  <c r="H24" i="5"/>
  <c r="V23" i="5"/>
  <c r="U23" i="5"/>
  <c r="W23" i="5" s="1"/>
  <c r="L23" i="5"/>
  <c r="K23" i="5"/>
  <c r="H23" i="5"/>
  <c r="V22" i="5"/>
  <c r="U22" i="5"/>
  <c r="W22" i="5" s="1"/>
  <c r="L22" i="5"/>
  <c r="K22" i="5"/>
  <c r="H22" i="5"/>
  <c r="V21" i="5"/>
  <c r="U21" i="5"/>
  <c r="W21" i="5" s="1"/>
  <c r="L21" i="5"/>
  <c r="K21" i="5"/>
  <c r="H21" i="5"/>
  <c r="V20" i="5"/>
  <c r="U20" i="5"/>
  <c r="W20" i="5" s="1"/>
  <c r="L20" i="5"/>
  <c r="K20" i="5"/>
  <c r="H20" i="5"/>
  <c r="V19" i="5"/>
  <c r="U19" i="5"/>
  <c r="W19" i="5" s="1"/>
  <c r="L19" i="5"/>
  <c r="K19" i="5"/>
  <c r="H19" i="5"/>
  <c r="V18" i="5"/>
  <c r="U18" i="5"/>
  <c r="W18" i="5" s="1"/>
  <c r="L18" i="5"/>
  <c r="K18" i="5"/>
  <c r="H18" i="5"/>
  <c r="V17" i="5"/>
  <c r="U17" i="5"/>
  <c r="W17" i="5" s="1"/>
  <c r="L17" i="5"/>
  <c r="K17" i="5"/>
  <c r="H17" i="5"/>
  <c r="V16" i="5"/>
  <c r="U16" i="5"/>
  <c r="W16" i="5" s="1"/>
  <c r="L16" i="5"/>
  <c r="K16" i="5"/>
  <c r="H16" i="5"/>
  <c r="V15" i="5"/>
  <c r="U15" i="5"/>
  <c r="W15" i="5" s="1"/>
  <c r="L15" i="5"/>
  <c r="K15" i="5"/>
  <c r="H15" i="5"/>
  <c r="V14" i="5"/>
  <c r="O14" i="5"/>
  <c r="W14" i="5" s="1"/>
  <c r="L14" i="5"/>
  <c r="K14" i="5"/>
  <c r="H14" i="5"/>
  <c r="V13" i="5"/>
  <c r="O13" i="5"/>
  <c r="W13" i="5" s="1"/>
  <c r="L13" i="5"/>
  <c r="K13" i="5"/>
  <c r="H13" i="5"/>
  <c r="V12" i="5"/>
  <c r="O12" i="5"/>
  <c r="W12" i="5" s="1"/>
  <c r="L12" i="5"/>
  <c r="K12" i="5"/>
  <c r="H12" i="5"/>
  <c r="V11" i="5"/>
  <c r="O11" i="5"/>
  <c r="W11" i="5" s="1"/>
  <c r="L11" i="5"/>
  <c r="K11" i="5"/>
  <c r="H11" i="5"/>
  <c r="V10" i="5"/>
  <c r="O10" i="5"/>
  <c r="W10" i="5" s="1"/>
  <c r="L10" i="5"/>
  <c r="K10" i="5"/>
  <c r="H10" i="5"/>
  <c r="V9" i="5"/>
  <c r="O9" i="5"/>
  <c r="W9" i="5" s="1"/>
  <c r="L9" i="5"/>
  <c r="K9" i="5"/>
  <c r="H9" i="5"/>
  <c r="V8" i="5"/>
  <c r="O8" i="5"/>
  <c r="W8" i="5" s="1"/>
  <c r="L8" i="5"/>
  <c r="K8" i="5"/>
  <c r="H8" i="5"/>
  <c r="V7" i="5"/>
  <c r="O7" i="5"/>
  <c r="W7" i="5" s="1"/>
  <c r="L7" i="5"/>
  <c r="K7" i="5"/>
  <c r="H7" i="5"/>
  <c r="G22" i="2"/>
  <c r="T22" i="2" s="1"/>
  <c r="G8" i="2"/>
  <c r="G9" i="2"/>
  <c r="G10" i="2"/>
  <c r="G11" i="2"/>
  <c r="G12" i="2"/>
  <c r="G13" i="2"/>
  <c r="G14" i="2"/>
  <c r="G15" i="2"/>
  <c r="T15" i="2" s="1"/>
  <c r="G16" i="2"/>
  <c r="T16" i="2" s="1"/>
  <c r="G17" i="2"/>
  <c r="T17" i="2" s="1"/>
  <c r="G18" i="2"/>
  <c r="T18" i="2" s="1"/>
  <c r="G19" i="2"/>
  <c r="T19" i="2" s="1"/>
  <c r="G20" i="2"/>
  <c r="T20" i="2" s="1"/>
  <c r="G21" i="2"/>
  <c r="T21" i="2" s="1"/>
  <c r="G7" i="2"/>
  <c r="F8" i="2"/>
  <c r="Q8" i="2" s="1"/>
  <c r="F9" i="2"/>
  <c r="Q9" i="2" s="1"/>
  <c r="F10" i="2"/>
  <c r="Q10" i="2" s="1"/>
  <c r="F11" i="2"/>
  <c r="Q11" i="2" s="1"/>
  <c r="F12" i="2"/>
  <c r="F13" i="2"/>
  <c r="Q13" i="2" s="1"/>
  <c r="F14" i="2"/>
  <c r="Q14" i="2" s="1"/>
  <c r="F15" i="2"/>
  <c r="Q15" i="2" s="1"/>
  <c r="F16" i="2"/>
  <c r="Q16" i="2" s="1"/>
  <c r="F17" i="2"/>
  <c r="Q17" i="2" s="1"/>
  <c r="F18" i="2"/>
  <c r="Q18" i="2" s="1"/>
  <c r="F19" i="2"/>
  <c r="Q19" i="2" s="1"/>
  <c r="F20" i="2"/>
  <c r="Q20" i="2" s="1"/>
  <c r="F21" i="2"/>
  <c r="Q21" i="2" s="1"/>
  <c r="F22" i="2"/>
  <c r="Q22" i="2" s="1"/>
  <c r="F7" i="2"/>
  <c r="Q7" i="2" s="1"/>
  <c r="T24" i="2" l="1"/>
  <c r="H28" i="2" s="1"/>
  <c r="Q12" i="2"/>
  <c r="Y10" i="5"/>
  <c r="Y14" i="5"/>
  <c r="Y39" i="5"/>
  <c r="Y42" i="5"/>
  <c r="Y46" i="5"/>
  <c r="Y23" i="5"/>
  <c r="Y26" i="5"/>
  <c r="Y30" i="5"/>
  <c r="Y22" i="5"/>
  <c r="Y38" i="5"/>
  <c r="Y15" i="5"/>
  <c r="Y18" i="5"/>
  <c r="Y31" i="5"/>
  <c r="Y34" i="5"/>
  <c r="Y47" i="5"/>
  <c r="Y50" i="5"/>
  <c r="Y21" i="5"/>
  <c r="Y45" i="5"/>
  <c r="Y13" i="5"/>
  <c r="Y37" i="5"/>
  <c r="Y8" i="5"/>
  <c r="Y11" i="5"/>
  <c r="Y16" i="5"/>
  <c r="Y19" i="5"/>
  <c r="Y24" i="5"/>
  <c r="Y27" i="5"/>
  <c r="Y32" i="5"/>
  <c r="Y35" i="5"/>
  <c r="Y40" i="5"/>
  <c r="Y43" i="5"/>
  <c r="Y48" i="5"/>
  <c r="Y51" i="5"/>
  <c r="W53" i="5"/>
  <c r="Y53" i="5" s="1"/>
  <c r="H56" i="5"/>
  <c r="Y29" i="5"/>
  <c r="L56" i="5"/>
  <c r="Y9" i="5"/>
  <c r="Y17" i="5"/>
  <c r="Y25" i="5"/>
  <c r="Y33" i="5"/>
  <c r="Y41" i="5"/>
  <c r="S56" i="5"/>
  <c r="S58" i="5" s="1"/>
  <c r="S59" i="5" s="1"/>
  <c r="Y49" i="5"/>
  <c r="Y20" i="5"/>
  <c r="Y36" i="5"/>
  <c r="Y52" i="5"/>
  <c r="Q58" i="5"/>
  <c r="Q59" i="5" s="1"/>
  <c r="Y7" i="5"/>
  <c r="Y12" i="5"/>
  <c r="Y28" i="5"/>
  <c r="U56" i="5"/>
  <c r="O56" i="5"/>
  <c r="W44" i="5"/>
  <c r="Y44" i="5" s="1"/>
  <c r="H15" i="2"/>
  <c r="H11" i="2"/>
  <c r="H18" i="2"/>
  <c r="H14" i="2"/>
  <c r="H10" i="2"/>
  <c r="H9" i="2"/>
  <c r="H13" i="2"/>
  <c r="H8" i="2"/>
  <c r="H19" i="2"/>
  <c r="H7" i="2"/>
  <c r="H22" i="2"/>
  <c r="H17" i="2"/>
  <c r="H21" i="2"/>
  <c r="H12" i="2"/>
  <c r="H16" i="2"/>
  <c r="H20" i="2"/>
  <c r="W56" i="5" l="1"/>
  <c r="W58" i="5" s="1"/>
  <c r="W59" i="5" s="1"/>
  <c r="U58" i="5"/>
  <c r="U59" i="5" s="1"/>
  <c r="U61" i="5" s="1"/>
  <c r="O58" i="5"/>
  <c r="O59" i="5" s="1"/>
  <c r="Y56" i="5"/>
  <c r="H24" i="2"/>
  <c r="H29" i="2" l="1"/>
  <c r="H30" i="2" s="1"/>
  <c r="J17" i="1" l="1"/>
  <c r="K17" i="1" s="1"/>
  <c r="J16" i="1"/>
  <c r="K16" i="1" s="1"/>
  <c r="J3" i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2" i="1"/>
  <c r="K2" i="1" s="1"/>
</calcChain>
</file>

<file path=xl/sharedStrings.xml><?xml version="1.0" encoding="utf-8"?>
<sst xmlns="http://schemas.openxmlformats.org/spreadsheetml/2006/main" count="258" uniqueCount="108">
  <si>
    <t>4IABAV000C00</t>
  </si>
  <si>
    <t>Tube, ASTM A 179 with 0.86mm thickness.</t>
  </si>
  <si>
    <t>3/8 "</t>
  </si>
  <si>
    <t>4IABAX000100</t>
  </si>
  <si>
    <t>Tube, ASTM A 179 with 1.65mm thickness.</t>
  </si>
  <si>
    <t>1 "</t>
  </si>
  <si>
    <t>4IABAW000D00</t>
  </si>
  <si>
    <t>Tube, ASTM A 179 with 1.25mm thickness.</t>
  </si>
  <si>
    <t>1/2 "</t>
  </si>
  <si>
    <t>4IABAW000E00</t>
  </si>
  <si>
    <t>3/4 "</t>
  </si>
  <si>
    <t>4AABSG000100</t>
  </si>
  <si>
    <t>PIPE SCH80 SMLS A106-B PE ASME B36.10M</t>
  </si>
  <si>
    <t>4BAAS1000100</t>
  </si>
  <si>
    <t>ELBOW 90 DEG 3000# SW A105N ASME B16.11</t>
  </si>
  <si>
    <t>4BJAS1000100</t>
  </si>
  <si>
    <t>FULL COUPLING 3000# SW A105N ASME B16.11</t>
  </si>
  <si>
    <t>4JPAGG00010D</t>
  </si>
  <si>
    <t>SWAGE CONC SCH80 X SCH80 A234-WPB PBE MSS SP-95</t>
  </si>
  <si>
    <t>4JDDGS00010C</t>
  </si>
  <si>
    <t>Adaptor ,Swage Lok or Parker Tube to Pipe (Pipe side SW) Min PN 20 FRGD. ASTM A 105 "Parker A-LOK" or Equivalent design</t>
  </si>
  <si>
    <t>4JDDGU000100</t>
  </si>
  <si>
    <t>4JDDGU00010D</t>
  </si>
  <si>
    <t>4JDDTU00010E</t>
  </si>
  <si>
    <t>4BQAU000C00</t>
  </si>
  <si>
    <t>Union ,Swage Lok or Parker Tube to Tube Min PN 20 FRGD. ASTM A 105 "Parker A-LOK" or Equivalent design</t>
  </si>
  <si>
    <t>4BQAU000100</t>
  </si>
  <si>
    <t>4BQAU000D00</t>
  </si>
  <si>
    <t>UNION,SWAGE LOK OR PARKER TUBE TO TUBE  MIN PN20 FRGD.ASTM A105 "PARKER A-LOK OR EQUIVALENT DESIGNE 1/2"</t>
  </si>
  <si>
    <t>4BQAU000E00</t>
  </si>
  <si>
    <t>UNION,SWAGE LOK OR PARKER TUBE TO TUBE  MIN PN20 FRGD.ASTM A105 "PARKER A-LOK OR EQUIVALENT DESIGNE 3/4"</t>
  </si>
  <si>
    <t>خلاصه مالی خرید تجهیزات</t>
  </si>
  <si>
    <t>خریدار: شرکت پالایشگاه میعانات گازی آدیش جنوبی</t>
  </si>
  <si>
    <t>فروشنده: شرکت پتروکهن نفتان</t>
  </si>
  <si>
    <t>ردیف</t>
  </si>
  <si>
    <t>کد کالا</t>
  </si>
  <si>
    <t>شرح کالا</t>
  </si>
  <si>
    <t>واحد</t>
  </si>
  <si>
    <t>مقدار</t>
  </si>
  <si>
    <t>بهای واحد
(ریال)</t>
  </si>
  <si>
    <t>مبلغ پیش فاکتور
(ریال)</t>
  </si>
  <si>
    <t>عدد</t>
  </si>
  <si>
    <t>خلاصه محاسبات پرداخت صورت حساب:</t>
  </si>
  <si>
    <t>(ریال)</t>
  </si>
  <si>
    <t>توضیحات:</t>
  </si>
  <si>
    <t>مالیات و عوارض بر ارزش افزوده (9%)</t>
  </si>
  <si>
    <t>جمع مبلغ قابل پرداخت</t>
  </si>
  <si>
    <t>شماره پیش فاکتور:40190</t>
  </si>
  <si>
    <t>مبلغ</t>
  </si>
  <si>
    <t>خلاصه مالی خرید لوله و اتصالات GRVE یوتیلیتی</t>
  </si>
  <si>
    <t>شماره پیش فاکتور: 119/1555</t>
  </si>
  <si>
    <t>تاریخ پیش فاکتور: 1401/03/31</t>
  </si>
  <si>
    <t>فروشنده: شرکت تولیدی و صنعتی فراسان</t>
  </si>
  <si>
    <t>تاریخ تهیه گزارش: 1401/05/30</t>
  </si>
  <si>
    <t>سایز
(اینچ)</t>
  </si>
  <si>
    <t>مقدار
پیش فاکتور</t>
  </si>
  <si>
    <t>بهای واحد</t>
  </si>
  <si>
    <t>مبلغ پیش فاکتور</t>
  </si>
  <si>
    <t>مقدار
رسید شده</t>
  </si>
  <si>
    <t>درصد کالای ارسالی
/ خدمات دریافتی</t>
  </si>
  <si>
    <t>مبلغ کل</t>
  </si>
  <si>
    <t>صورتحساب شماره 551</t>
  </si>
  <si>
    <t>صورتحساب شماره 558</t>
  </si>
  <si>
    <t>صورتحساب شماره 558-1</t>
  </si>
  <si>
    <t>صورتحساب شماره 559</t>
  </si>
  <si>
    <t>جمع صورتحسابها</t>
  </si>
  <si>
    <t>باقیمانده از پیش فاکتور</t>
  </si>
  <si>
    <t>تعداد</t>
  </si>
  <si>
    <t>GRVE Pipe, Adhesive Bonded Bell &amp; Spigot Joint System</t>
  </si>
  <si>
    <t>متر</t>
  </si>
  <si>
    <t>GRVE Elbow 45, Adhesive Bonded Bell &amp; Spigot Joint System, Bell Ends</t>
  </si>
  <si>
    <t>GRVE Elbow 90, Adhesive Bonded Bell &amp; Spigot Joint System, Bell Ends</t>
  </si>
  <si>
    <t>GRVE Eq.Tee, Adhesive Bonded Bell &amp; Spigot Join System</t>
  </si>
  <si>
    <t>GRVE Inlet One Cut Miter with Paddle Ring H=250mm</t>
  </si>
  <si>
    <t>GRVE Red.Tee, Adhesive Bonded Bell &amp; Spigot Joint System, Bell Ends</t>
  </si>
  <si>
    <t>GRVE Inlet One Cut Miter with Paddle Ring H=200mm</t>
  </si>
  <si>
    <t>GRVE Inlet One Cut Miter with Paddle Ring H=350mm</t>
  </si>
  <si>
    <t>GRVE Con.Reducer, Adhesive Bonded Bell &amp; Spigot Joint System, Bell Ends</t>
  </si>
  <si>
    <t>GRVE Inlet One Cut Miter with Paddle Ring H=450mm</t>
  </si>
  <si>
    <t>GRVE Inlet One Cut Miter with Paddle Ring H=650mm</t>
  </si>
  <si>
    <t>GRVE Inlet One Cut Miter with Paddle Ring H=1100mm</t>
  </si>
  <si>
    <t>GRVE Inlet One Cut Miter with Paddle Ring H=1200mm</t>
  </si>
  <si>
    <t>GRVE Outlet with Paddle Ring</t>
  </si>
  <si>
    <t>GRVE Inlet One Cut Miter with Paddle Ring H=D</t>
  </si>
  <si>
    <t>GRVE Inlet One Cut Miter with Paddle Ring H=300mm</t>
  </si>
  <si>
    <t>GRVE Inlet One Cut Miter with Paddle Ring H=600mm</t>
  </si>
  <si>
    <t>Glue Cartridge 3005 for Bell &amp; Spigot Joint System</t>
  </si>
  <si>
    <t>GRVE Lamination Kit For Butt &amp; Wrap Lamination Joint System</t>
  </si>
  <si>
    <t>Glue Gun</t>
  </si>
  <si>
    <t>Discount</t>
  </si>
  <si>
    <t>مالیات و عوارض بر ارزش افزوده-</t>
  </si>
  <si>
    <t>جمع صورتحساب (شامل مالیات و عوارض)</t>
  </si>
  <si>
    <t>کسر پیش پرداخت (باقیمانده)</t>
  </si>
  <si>
    <t>خالص قابل پرداخت</t>
  </si>
  <si>
    <t>066</t>
  </si>
  <si>
    <t>067</t>
  </si>
  <si>
    <t>069</t>
  </si>
  <si>
    <t>072</t>
  </si>
  <si>
    <t>074</t>
  </si>
  <si>
    <t>080</t>
  </si>
  <si>
    <r>
      <t xml:space="preserve">رســــــید انبـار با مرجع   </t>
    </r>
    <r>
      <rPr>
        <b/>
        <sz val="13"/>
        <color theme="1"/>
        <rFont val="Calibri"/>
        <family val="2"/>
        <scheme val="minor"/>
      </rPr>
      <t>…-OPI-1045</t>
    </r>
  </si>
  <si>
    <t>درصد
کالای دریافتی</t>
  </si>
  <si>
    <t>صورتحساب شماره 57355</t>
  </si>
  <si>
    <t>کالای دریافتی طی صورتحساب 27355</t>
  </si>
  <si>
    <t>تاریخ تهیه گزارش: 1401/06/22</t>
  </si>
  <si>
    <t>تاریخ پیش فاکتور: 1401/04/01</t>
  </si>
  <si>
    <t>جمع مقداری
رسید انبار</t>
  </si>
  <si>
    <t xml:space="preserve">با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</si>
</sst>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B Lotus"/>
      <charset val="178"/>
    </font>
    <font>
      <sz val="9"/>
      <color theme="1"/>
      <name val="Calibri"/>
      <family val="2"/>
      <scheme val="minor"/>
    </font>
    <font>
      <sz val="12"/>
      <color theme="1"/>
      <name val="B Lotus"/>
      <charset val="178"/>
    </font>
    <font>
      <b/>
      <sz val="11"/>
      <color theme="1"/>
      <name val="B Lotus"/>
      <charset val="178"/>
    </font>
    <font>
      <b/>
      <sz val="12"/>
      <color theme="1"/>
      <name val="B Lotus"/>
      <charset val="178"/>
    </font>
    <font>
      <sz val="14"/>
      <color theme="1"/>
      <name val="B Lotus"/>
      <charset val="178"/>
    </font>
    <font>
      <b/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B Lotus"/>
      <charset val="178"/>
    </font>
    <font>
      <sz val="16"/>
      <color theme="1"/>
      <name val="B Lotus"/>
      <charset val="17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0" fontId="3" fillId="0" borderId="0" xfId="3" applyNumberFormat="1" applyFont="1" applyAlignment="1">
      <alignment vertical="center"/>
    </xf>
    <xf numFmtId="0" fontId="3" fillId="0" borderId="0" xfId="2" applyFont="1" applyAlignment="1">
      <alignment horizontal="left" vertical="center"/>
    </xf>
    <xf numFmtId="10" fontId="3" fillId="0" borderId="0" xfId="3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0" fontId="4" fillId="0" borderId="0" xfId="3" applyNumberFormat="1" applyFont="1" applyAlignment="1">
      <alignment vertical="center"/>
    </xf>
    <xf numFmtId="0" fontId="5" fillId="0" borderId="2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" vertical="center" wrapText="1"/>
    </xf>
    <xf numFmtId="38" fontId="6" fillId="0" borderId="7" xfId="2" applyNumberFormat="1" applyFont="1" applyBorder="1" applyAlignment="1">
      <alignment horizontal="center" vertical="center" wrapText="1"/>
    </xf>
    <xf numFmtId="38" fontId="6" fillId="0" borderId="7" xfId="4" applyNumberFormat="1" applyFont="1" applyFill="1" applyBorder="1" applyAlignment="1">
      <alignment horizontal="center" vertical="center" wrapText="1" readingOrder="2"/>
    </xf>
    <xf numFmtId="38" fontId="6" fillId="0" borderId="8" xfId="4" applyNumberFormat="1" applyFont="1" applyFill="1" applyBorder="1" applyAlignment="1">
      <alignment horizontal="center" vertical="center" wrapText="1" readingOrder="1"/>
    </xf>
    <xf numFmtId="38" fontId="5" fillId="0" borderId="2" xfId="4" applyNumberFormat="1" applyFont="1" applyFill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wrapText="1"/>
    </xf>
    <xf numFmtId="38" fontId="6" fillId="0" borderId="12" xfId="2" applyNumberFormat="1" applyFont="1" applyBorder="1" applyAlignment="1">
      <alignment horizontal="center" vertical="center" wrapText="1"/>
    </xf>
    <xf numFmtId="38" fontId="6" fillId="0" borderId="12" xfId="4" applyNumberFormat="1" applyFont="1" applyFill="1" applyBorder="1" applyAlignment="1">
      <alignment horizontal="center" vertical="center" wrapText="1" readingOrder="2"/>
    </xf>
    <xf numFmtId="38" fontId="6" fillId="0" borderId="13" xfId="4" applyNumberFormat="1" applyFont="1" applyFill="1" applyBorder="1" applyAlignment="1">
      <alignment horizontal="center" vertical="center" wrapText="1" readingOrder="1"/>
    </xf>
    <xf numFmtId="0" fontId="6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left" vertical="center" wrapText="1"/>
    </xf>
    <xf numFmtId="0" fontId="6" fillId="0" borderId="17" xfId="2" applyFont="1" applyBorder="1" applyAlignment="1">
      <alignment horizontal="center" vertical="center" wrapText="1"/>
    </xf>
    <xf numFmtId="38" fontId="6" fillId="0" borderId="17" xfId="2" applyNumberFormat="1" applyFont="1" applyBorder="1" applyAlignment="1">
      <alignment horizontal="center" vertical="center" wrapText="1"/>
    </xf>
    <xf numFmtId="38" fontId="6" fillId="0" borderId="17" xfId="4" applyNumberFormat="1" applyFont="1" applyFill="1" applyBorder="1" applyAlignment="1">
      <alignment horizontal="center" vertical="center" wrapText="1" readingOrder="2"/>
    </xf>
    <xf numFmtId="38" fontId="6" fillId="0" borderId="18" xfId="4" applyNumberFormat="1" applyFont="1" applyFill="1" applyBorder="1" applyAlignment="1">
      <alignment horizontal="center" vertical="center" wrapText="1" readingOrder="1"/>
    </xf>
    <xf numFmtId="0" fontId="8" fillId="0" borderId="0" xfId="2" applyFont="1" applyAlignment="1">
      <alignment vertical="center"/>
    </xf>
    <xf numFmtId="38" fontId="8" fillId="0" borderId="0" xfId="2" applyNumberFormat="1" applyFont="1" applyAlignment="1">
      <alignment vertical="center"/>
    </xf>
    <xf numFmtId="38" fontId="8" fillId="0" borderId="0" xfId="4" applyNumberFormat="1" applyFont="1" applyAlignment="1">
      <alignment horizontal="left" vertical="center" readingOrder="1"/>
    </xf>
    <xf numFmtId="38" fontId="8" fillId="0" borderId="0" xfId="3" applyNumberFormat="1" applyFont="1" applyBorder="1" applyAlignment="1">
      <alignment vertical="center"/>
    </xf>
    <xf numFmtId="38" fontId="8" fillId="0" borderId="0" xfId="4" applyNumberFormat="1" applyFont="1" applyBorder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38" fontId="10" fillId="0" borderId="0" xfId="2" applyNumberFormat="1" applyFont="1" applyAlignment="1">
      <alignment vertical="center"/>
    </xf>
    <xf numFmtId="38" fontId="10" fillId="0" borderId="20" xfId="4" applyNumberFormat="1" applyFont="1" applyBorder="1" applyAlignment="1">
      <alignment horizontal="center" vertical="center" readingOrder="1"/>
    </xf>
    <xf numFmtId="38" fontId="10" fillId="0" borderId="0" xfId="4" applyNumberFormat="1" applyFont="1" applyBorder="1" applyAlignment="1">
      <alignment horizontal="center" vertical="center"/>
    </xf>
    <xf numFmtId="38" fontId="10" fillId="0" borderId="0" xfId="4" applyNumberFormat="1" applyFont="1" applyBorder="1" applyAlignment="1">
      <alignment horizontal="center" vertical="center" readingOrder="1"/>
    </xf>
    <xf numFmtId="164" fontId="8" fillId="0" borderId="0" xfId="4" applyNumberFormat="1" applyFont="1" applyBorder="1" applyAlignment="1">
      <alignment vertical="center"/>
    </xf>
    <xf numFmtId="10" fontId="8" fillId="0" borderId="0" xfId="3" applyNumberFormat="1" applyFont="1" applyBorder="1" applyAlignment="1">
      <alignment vertical="center"/>
    </xf>
    <xf numFmtId="0" fontId="2" fillId="0" borderId="19" xfId="2" applyFont="1" applyBorder="1" applyAlignment="1">
      <alignment vertical="center"/>
    </xf>
    <xf numFmtId="0" fontId="4" fillId="0" borderId="19" xfId="2" applyFont="1" applyBorder="1" applyAlignment="1">
      <alignment vertical="center"/>
    </xf>
    <xf numFmtId="10" fontId="4" fillId="0" borderId="19" xfId="3" applyNumberFormat="1" applyFont="1" applyBorder="1" applyAlignment="1">
      <alignment horizontal="center" vertical="center"/>
    </xf>
    <xf numFmtId="10" fontId="4" fillId="0" borderId="0" xfId="3" applyNumberFormat="1" applyFont="1" applyBorder="1" applyAlignment="1">
      <alignment vertical="center"/>
    </xf>
    <xf numFmtId="0" fontId="6" fillId="0" borderId="0" xfId="2" applyFont="1" applyAlignment="1">
      <alignment vertical="center"/>
    </xf>
    <xf numFmtId="164" fontId="6" fillId="0" borderId="0" xfId="4" applyNumberFormat="1" applyFont="1" applyAlignment="1">
      <alignment horizontal="left" vertical="center" readingOrder="1"/>
    </xf>
    <xf numFmtId="164" fontId="6" fillId="0" borderId="0" xfId="4" applyNumberFormat="1" applyFont="1" applyBorder="1"/>
    <xf numFmtId="0" fontId="5" fillId="0" borderId="0" xfId="2" applyFont="1" applyAlignment="1">
      <alignment vertical="center"/>
    </xf>
    <xf numFmtId="0" fontId="6" fillId="0" borderId="0" xfId="2" applyFont="1"/>
    <xf numFmtId="164" fontId="6" fillId="0" borderId="19" xfId="4" applyNumberFormat="1" applyFont="1" applyBorder="1"/>
    <xf numFmtId="164" fontId="11" fillId="0" borderId="0" xfId="4" applyNumberFormat="1" applyFont="1" applyBorder="1"/>
    <xf numFmtId="0" fontId="5" fillId="0" borderId="0" xfId="2" applyFont="1"/>
    <xf numFmtId="164" fontId="5" fillId="0" borderId="21" xfId="4" applyNumberFormat="1" applyFont="1" applyBorder="1"/>
    <xf numFmtId="10" fontId="6" fillId="0" borderId="0" xfId="3" applyNumberFormat="1" applyFont="1" applyAlignment="1">
      <alignment vertical="center"/>
    </xf>
    <xf numFmtId="164" fontId="6" fillId="0" borderId="0" xfId="4" applyNumberFormat="1" applyFont="1" applyAlignment="1">
      <alignment vertical="center"/>
    </xf>
    <xf numFmtId="164" fontId="4" fillId="0" borderId="0" xfId="2" applyNumberFormat="1" applyFont="1" applyAlignment="1">
      <alignment vertical="center"/>
    </xf>
    <xf numFmtId="0" fontId="6" fillId="0" borderId="0" xfId="2" applyFont="1" applyAlignment="1">
      <alignment vertical="top" wrapText="1"/>
    </xf>
    <xf numFmtId="10" fontId="6" fillId="0" borderId="4" xfId="3" applyNumberFormat="1" applyFont="1" applyFill="1" applyBorder="1" applyAlignment="1">
      <alignment horizontal="center" vertical="center" wrapText="1"/>
    </xf>
    <xf numFmtId="10" fontId="6" fillId="0" borderId="9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5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0" fontId="4" fillId="0" borderId="0" xfId="5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2" borderId="25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0" fontId="5" fillId="2" borderId="28" xfId="5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left" vertical="center"/>
    </xf>
    <xf numFmtId="38" fontId="6" fillId="0" borderId="30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38" fontId="6" fillId="0" borderId="30" xfId="1" applyNumberFormat="1" applyFont="1" applyFill="1" applyBorder="1" applyAlignment="1">
      <alignment horizontal="center" vertical="center" wrapText="1" readingOrder="2"/>
    </xf>
    <xf numFmtId="38" fontId="6" fillId="0" borderId="31" xfId="1" applyNumberFormat="1" applyFont="1" applyFill="1" applyBorder="1" applyAlignment="1">
      <alignment horizontal="left" vertical="center" wrapText="1" readingOrder="1"/>
    </xf>
    <xf numFmtId="38" fontId="5" fillId="0" borderId="2" xfId="1" applyNumberFormat="1" applyFont="1" applyFill="1" applyBorder="1" applyAlignment="1">
      <alignment horizontal="center" vertical="center" wrapText="1"/>
    </xf>
    <xf numFmtId="38" fontId="5" fillId="0" borderId="28" xfId="5" applyNumberFormat="1" applyFont="1" applyFill="1" applyBorder="1" applyAlignment="1">
      <alignment horizontal="center" vertical="center" wrapText="1"/>
    </xf>
    <xf numFmtId="9" fontId="5" fillId="0" borderId="28" xfId="5" applyFont="1" applyFill="1" applyBorder="1" applyAlignment="1">
      <alignment horizontal="center" vertical="center" wrapText="1"/>
    </xf>
    <xf numFmtId="38" fontId="6" fillId="0" borderId="28" xfId="1" applyNumberFormat="1" applyFont="1" applyFill="1" applyBorder="1" applyAlignment="1">
      <alignment horizontal="left" vertical="center" wrapText="1" readingOrder="1"/>
    </xf>
    <xf numFmtId="0" fontId="6" fillId="3" borderId="32" xfId="0" applyFont="1" applyFill="1" applyBorder="1" applyAlignment="1">
      <alignment horizontal="center" vertical="center" wrapText="1"/>
    </xf>
    <xf numFmtId="164" fontId="6" fillId="3" borderId="33" xfId="1" applyNumberFormat="1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164" fontId="6" fillId="3" borderId="8" xfId="1" applyNumberFormat="1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164" fontId="6" fillId="4" borderId="8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13" xfId="1" applyNumberFormat="1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64" fontId="6" fillId="4" borderId="13" xfId="1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164" fontId="6" fillId="3" borderId="18" xfId="1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6" fillId="0" borderId="18" xfId="1" applyNumberFormat="1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38" fontId="8" fillId="0" borderId="0" xfId="0" applyNumberFormat="1" applyFont="1" applyAlignment="1">
      <alignment vertical="center"/>
    </xf>
    <xf numFmtId="38" fontId="8" fillId="0" borderId="0" xfId="1" applyNumberFormat="1" applyFont="1" applyAlignment="1">
      <alignment horizontal="left" vertical="center" readingOrder="1"/>
    </xf>
    <xf numFmtId="38" fontId="8" fillId="0" borderId="0" xfId="5" applyNumberFormat="1" applyFont="1" applyBorder="1" applyAlignment="1">
      <alignment vertical="center"/>
    </xf>
    <xf numFmtId="38" fontId="8" fillId="0" borderId="0" xfId="1" applyNumberFormat="1" applyFont="1" applyBorder="1" applyAlignment="1">
      <alignment vertical="center"/>
    </xf>
    <xf numFmtId="38" fontId="8" fillId="0" borderId="0" xfId="1" applyNumberFormat="1" applyFont="1" applyBorder="1" applyAlignment="1">
      <alignment horizontal="left" vertical="center" readingOrder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8" fontId="10" fillId="0" borderId="0" xfId="0" applyNumberFormat="1" applyFont="1" applyAlignment="1">
      <alignment vertical="center"/>
    </xf>
    <xf numFmtId="38" fontId="10" fillId="0" borderId="20" xfId="1" applyNumberFormat="1" applyFont="1" applyBorder="1" applyAlignment="1">
      <alignment horizontal="right" vertical="center" readingOrder="1"/>
    </xf>
    <xf numFmtId="38" fontId="10" fillId="0" borderId="0" xfId="1" applyNumberFormat="1" applyFont="1" applyBorder="1" applyAlignment="1">
      <alignment horizontal="center" vertical="center"/>
    </xf>
    <xf numFmtId="38" fontId="10" fillId="0" borderId="0" xfId="1" applyNumberFormat="1" applyFont="1" applyBorder="1" applyAlignment="1">
      <alignment horizontal="center" vertical="center" readingOrder="1"/>
    </xf>
    <xf numFmtId="164" fontId="8" fillId="0" borderId="0" xfId="1" applyNumberFormat="1" applyFont="1" applyBorder="1" applyAlignment="1">
      <alignment vertical="center"/>
    </xf>
    <xf numFmtId="10" fontId="8" fillId="0" borderId="0" xfId="5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10" fontId="4" fillId="0" borderId="0" xfId="5" applyNumberFormat="1" applyFont="1" applyBorder="1" applyAlignment="1">
      <alignment vertical="center"/>
    </xf>
    <xf numFmtId="0" fontId="6" fillId="0" borderId="0" xfId="0" applyFont="1" applyAlignment="1">
      <alignment horizontal="left" vertical="center" readingOrder="2"/>
    </xf>
    <xf numFmtId="9" fontId="6" fillId="0" borderId="0" xfId="0" applyNumberFormat="1" applyFont="1" applyAlignment="1">
      <alignment vertical="center"/>
    </xf>
    <xf numFmtId="164" fontId="6" fillId="0" borderId="19" xfId="1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0" fontId="9" fillId="0" borderId="0" xfId="5" applyNumberFormat="1" applyFont="1" applyBorder="1" applyAlignment="1">
      <alignment vertical="center"/>
    </xf>
    <xf numFmtId="0" fontId="5" fillId="0" borderId="0" xfId="0" applyFont="1" applyAlignment="1">
      <alignment horizontal="center" vertical="center" readingOrder="2"/>
    </xf>
    <xf numFmtId="9" fontId="5" fillId="0" borderId="0" xfId="0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horizontal="left" vertical="center" readingOrder="1"/>
    </xf>
    <xf numFmtId="164" fontId="6" fillId="0" borderId="0" xfId="1" applyNumberFormat="1" applyFont="1" applyBorder="1"/>
    <xf numFmtId="0" fontId="6" fillId="0" borderId="0" xfId="0" applyFont="1" applyAlignment="1">
      <alignment vertical="top" wrapText="1"/>
    </xf>
    <xf numFmtId="38" fontId="6" fillId="0" borderId="26" xfId="1" applyNumberFormat="1" applyFont="1" applyBorder="1" applyAlignment="1">
      <alignment horizontal="center" vertical="center"/>
    </xf>
    <xf numFmtId="38" fontId="6" fillId="0" borderId="35" xfId="1" applyNumberFormat="1" applyFont="1" applyBorder="1" applyAlignment="1">
      <alignment horizontal="center" vertical="center"/>
    </xf>
    <xf numFmtId="38" fontId="6" fillId="0" borderId="27" xfId="1" applyNumberFormat="1" applyFont="1" applyBorder="1" applyAlignment="1">
      <alignment horizontal="center" vertical="center"/>
    </xf>
    <xf numFmtId="0" fontId="6" fillId="0" borderId="0" xfId="0" applyFont="1"/>
    <xf numFmtId="164" fontId="11" fillId="0" borderId="0" xfId="1" applyNumberFormat="1" applyFont="1" applyBorder="1"/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164" fontId="5" fillId="0" borderId="21" xfId="1" applyNumberFormat="1" applyFont="1" applyBorder="1" applyAlignment="1">
      <alignment vertical="center"/>
    </xf>
    <xf numFmtId="0" fontId="5" fillId="0" borderId="0" xfId="0" applyFont="1"/>
    <xf numFmtId="164" fontId="5" fillId="0" borderId="0" xfId="1" applyNumberFormat="1" applyFont="1" applyBorder="1"/>
    <xf numFmtId="10" fontId="6" fillId="0" borderId="0" xfId="5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0" fontId="6" fillId="0" borderId="0" xfId="5" applyNumberFormat="1" applyFont="1" applyBorder="1" applyAlignment="1">
      <alignment horizontal="left" vertical="center"/>
    </xf>
    <xf numFmtId="10" fontId="5" fillId="2" borderId="35" xfId="3" applyNumberFormat="1" applyFont="1" applyFill="1" applyBorder="1" applyAlignment="1">
      <alignment horizontal="center" vertical="center" wrapText="1"/>
    </xf>
    <xf numFmtId="10" fontId="5" fillId="2" borderId="27" xfId="3" applyNumberFormat="1" applyFont="1" applyFill="1" applyBorder="1" applyAlignment="1">
      <alignment horizontal="center" vertical="center" wrapText="1"/>
    </xf>
    <xf numFmtId="10" fontId="5" fillId="2" borderId="35" xfId="3" applyNumberFormat="1" applyFont="1" applyFill="1" applyBorder="1" applyAlignment="1">
      <alignment horizontal="center" vertical="center"/>
    </xf>
    <xf numFmtId="38" fontId="5" fillId="0" borderId="4" xfId="3" applyNumberFormat="1" applyFont="1" applyFill="1" applyBorder="1" applyAlignment="1">
      <alignment horizontal="center" vertical="center" wrapText="1"/>
    </xf>
    <xf numFmtId="38" fontId="5" fillId="0" borderId="9" xfId="3" applyNumberFormat="1" applyFont="1" applyFill="1" applyBorder="1" applyAlignment="1">
      <alignment horizontal="center" vertical="center" wrapText="1"/>
    </xf>
    <xf numFmtId="38" fontId="5" fillId="0" borderId="14" xfId="3" applyNumberFormat="1" applyFont="1" applyFill="1" applyBorder="1" applyAlignment="1">
      <alignment horizontal="center" vertical="center" wrapText="1"/>
    </xf>
    <xf numFmtId="38" fontId="6" fillId="3" borderId="10" xfId="0" applyNumberFormat="1" applyFont="1" applyFill="1" applyBorder="1" applyAlignment="1">
      <alignment horizontal="center" vertical="center" wrapText="1"/>
    </xf>
    <xf numFmtId="10" fontId="6" fillId="0" borderId="14" xfId="3" applyNumberFormat="1" applyFont="1" applyFill="1" applyBorder="1" applyAlignment="1">
      <alignment horizontal="center" vertical="center" wrapText="1"/>
    </xf>
    <xf numFmtId="38" fontId="6" fillId="3" borderId="15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164" fontId="5" fillId="2" borderId="31" xfId="1" applyNumberFormat="1" applyFont="1" applyFill="1" applyBorder="1" applyAlignment="1">
      <alignment horizontal="center" vertical="center" wrapText="1"/>
    </xf>
    <xf numFmtId="10" fontId="5" fillId="2" borderId="26" xfId="3" applyNumberFormat="1" applyFont="1" applyFill="1" applyBorder="1" applyAlignment="1">
      <alignment horizontal="right" vertical="center"/>
    </xf>
    <xf numFmtId="49" fontId="12" fillId="2" borderId="22" xfId="5" applyNumberFormat="1" applyFont="1" applyFill="1" applyBorder="1" applyAlignment="1">
      <alignment horizontal="center" vertical="center" wrapText="1"/>
    </xf>
    <xf numFmtId="49" fontId="12" fillId="2" borderId="23" xfId="5" applyNumberFormat="1" applyFont="1" applyFill="1" applyBorder="1" applyAlignment="1">
      <alignment horizontal="center" vertical="center" wrapText="1"/>
    </xf>
    <xf numFmtId="49" fontId="12" fillId="2" borderId="24" xfId="5" applyNumberFormat="1" applyFont="1" applyFill="1" applyBorder="1" applyAlignment="1">
      <alignment horizontal="center" vertical="center" wrapText="1"/>
    </xf>
    <xf numFmtId="38" fontId="6" fillId="0" borderId="6" xfId="3" applyNumberFormat="1" applyFont="1" applyFill="1" applyBorder="1" applyAlignment="1">
      <alignment horizontal="center" vertical="center" wrapText="1"/>
    </xf>
    <xf numFmtId="38" fontId="6" fillId="0" borderId="7" xfId="3" applyNumberFormat="1" applyFont="1" applyFill="1" applyBorder="1" applyAlignment="1">
      <alignment horizontal="center" vertical="center" wrapText="1"/>
    </xf>
    <xf numFmtId="38" fontId="6" fillId="0" borderId="8" xfId="3" applyNumberFormat="1" applyFont="1" applyFill="1" applyBorder="1" applyAlignment="1">
      <alignment horizontal="center" vertical="center" wrapText="1"/>
    </xf>
    <xf numFmtId="38" fontId="6" fillId="0" borderId="11" xfId="3" applyNumberFormat="1" applyFont="1" applyFill="1" applyBorder="1" applyAlignment="1">
      <alignment horizontal="center" vertical="center" wrapText="1"/>
    </xf>
    <xf numFmtId="38" fontId="6" fillId="0" borderId="12" xfId="3" applyNumberFormat="1" applyFont="1" applyFill="1" applyBorder="1" applyAlignment="1">
      <alignment horizontal="center" vertical="center" wrapText="1"/>
    </xf>
    <xf numFmtId="38" fontId="6" fillId="0" borderId="13" xfId="3" applyNumberFormat="1" applyFont="1" applyFill="1" applyBorder="1" applyAlignment="1">
      <alignment horizontal="center" vertical="center" wrapText="1"/>
    </xf>
    <xf numFmtId="38" fontId="6" fillId="0" borderId="16" xfId="3" applyNumberFormat="1" applyFont="1" applyFill="1" applyBorder="1" applyAlignment="1">
      <alignment horizontal="center" vertical="center" wrapText="1"/>
    </xf>
    <xf numFmtId="38" fontId="6" fillId="0" borderId="17" xfId="3" applyNumberFormat="1" applyFont="1" applyFill="1" applyBorder="1" applyAlignment="1">
      <alignment horizontal="center" vertical="center" wrapText="1"/>
    </xf>
    <xf numFmtId="38" fontId="6" fillId="0" borderId="18" xfId="3" applyNumberFormat="1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9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center" vertical="center" wrapText="1"/>
    </xf>
    <xf numFmtId="10" fontId="5" fillId="2" borderId="25" xfId="3" applyNumberFormat="1" applyFont="1" applyFill="1" applyBorder="1" applyAlignment="1">
      <alignment horizontal="center" vertical="center" wrapText="1"/>
    </xf>
    <xf numFmtId="10" fontId="5" fillId="2" borderId="28" xfId="3" applyNumberFormat="1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28" xfId="2" applyFont="1" applyFill="1" applyBorder="1" applyAlignment="1">
      <alignment horizontal="center" vertical="center" wrapText="1"/>
    </xf>
  </cellXfs>
  <cellStyles count="6">
    <cellStyle name="Comma" xfId="1" builtinId="3"/>
    <cellStyle name="Comma 2" xfId="4" xr:uid="{714CD152-2C86-4433-97D0-B494749EC14C}"/>
    <cellStyle name="Normal" xfId="0" builtinId="0"/>
    <cellStyle name="Normal 3" xfId="2" xr:uid="{5A30FA48-8FBA-4772-97BE-F9F25FB791DF}"/>
    <cellStyle name="Percent" xfId="5" builtinId="5"/>
    <cellStyle name="Percent 2" xfId="3" xr:uid="{29C1F45F-4893-4238-BE12-5D622D2D6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ckingListItems-2022-09-12-10-52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ing List Items"/>
      <sheetName val="PI-40190"/>
    </sheetNames>
    <sheetDataSet>
      <sheetData sheetId="0">
        <row r="1">
          <cell r="O1" t="str">
            <v>Mark No.</v>
          </cell>
          <cell r="Q1" t="str">
            <v>Description</v>
          </cell>
          <cell r="R1" t="str">
            <v>Pl Quantity</v>
          </cell>
          <cell r="S1" t="str">
            <v>Shortage</v>
          </cell>
          <cell r="T1" t="str">
            <v>Overage</v>
          </cell>
          <cell r="U1" t="str">
            <v>Damage</v>
          </cell>
          <cell r="V1" t="str">
            <v>Incorrect</v>
          </cell>
          <cell r="W1" t="str">
            <v>Accepted</v>
          </cell>
        </row>
        <row r="2">
          <cell r="O2" t="str">
            <v>7413240915</v>
          </cell>
          <cell r="P2" t="e">
            <v>#N/A</v>
          </cell>
          <cell r="Q2" t="str">
            <v>Pipe,ASME B.36.10,A-106 B,Sch 40,6"</v>
          </cell>
          <cell r="R2">
            <v>660</v>
          </cell>
          <cell r="W2">
            <v>660</v>
          </cell>
        </row>
        <row r="3">
          <cell r="O3" t="str">
            <v>7413240909</v>
          </cell>
          <cell r="P3" t="e">
            <v>#N/A</v>
          </cell>
          <cell r="Q3" t="str">
            <v>Pipe,ASME B.36.10,A-106 B,Sch 40,2"</v>
          </cell>
          <cell r="R3">
            <v>660</v>
          </cell>
          <cell r="W3">
            <v>660</v>
          </cell>
        </row>
        <row r="4">
          <cell r="O4" t="str">
            <v>7413241311</v>
          </cell>
          <cell r="P4" t="e">
            <v>#N/A</v>
          </cell>
          <cell r="Q4" t="str">
            <v>Pipe,ASME B.36.10,A-106 B,Sch 80,3"</v>
          </cell>
          <cell r="R4">
            <v>108</v>
          </cell>
          <cell r="W4">
            <v>108</v>
          </cell>
        </row>
        <row r="5">
          <cell r="O5" t="str">
            <v>7413240911</v>
          </cell>
          <cell r="P5" t="e">
            <v>#N/A</v>
          </cell>
          <cell r="Q5" t="str">
            <v>Pipe,ASME B.36.10,A-106 B,Sch 40,3"</v>
          </cell>
          <cell r="R5">
            <v>732</v>
          </cell>
          <cell r="W5">
            <v>732</v>
          </cell>
        </row>
        <row r="6">
          <cell r="O6" t="str">
            <v>7413240915</v>
          </cell>
          <cell r="P6" t="e">
            <v>#N/A</v>
          </cell>
          <cell r="Q6" t="str">
            <v>Pipe,ASME B.36.10,A-106 B,Sch 40,6"</v>
          </cell>
          <cell r="R6">
            <v>330</v>
          </cell>
          <cell r="W6">
            <v>330</v>
          </cell>
        </row>
        <row r="7">
          <cell r="O7" t="str">
            <v>7413241705</v>
          </cell>
          <cell r="P7" t="e">
            <v>#N/A</v>
          </cell>
          <cell r="Q7" t="str">
            <v>Pipe,ASME B.36.10,A-106 B,Sch 160,0.75"</v>
          </cell>
          <cell r="R7">
            <v>6</v>
          </cell>
          <cell r="W7">
            <v>6</v>
          </cell>
        </row>
        <row r="8">
          <cell r="O8" t="str">
            <v>7413241805</v>
          </cell>
          <cell r="P8" t="e">
            <v>#N/A</v>
          </cell>
          <cell r="Q8" t="str">
            <v>Pipe,ASME B.36.10,A-106 B,Sch XXS,0.75"</v>
          </cell>
          <cell r="R8">
            <v>6</v>
          </cell>
          <cell r="W8">
            <v>6</v>
          </cell>
        </row>
        <row r="9">
          <cell r="O9" t="str">
            <v>7413241706</v>
          </cell>
          <cell r="P9" t="e">
            <v>#N/A</v>
          </cell>
          <cell r="Q9" t="str">
            <v>Pipe,ASME B.36.10,A-106 B,Sch 160,1"</v>
          </cell>
          <cell r="R9">
            <v>6</v>
          </cell>
          <cell r="W9">
            <v>6</v>
          </cell>
        </row>
        <row r="10">
          <cell r="O10" t="str">
            <v>7413210906</v>
          </cell>
          <cell r="P10" t="e">
            <v>#N/A</v>
          </cell>
          <cell r="Q10" t="str">
            <v>Pipe,ASME B.36.10,A-53,Sch 40,1"</v>
          </cell>
          <cell r="R10">
            <v>288</v>
          </cell>
          <cell r="W10">
            <v>288</v>
          </cell>
        </row>
        <row r="11">
          <cell r="O11" t="str">
            <v>7413211707</v>
          </cell>
          <cell r="P11" t="e">
            <v>#N/A</v>
          </cell>
          <cell r="Q11" t="str">
            <v>Pipe,ASME B.36.10,A-53,Sch 160,1.25"</v>
          </cell>
          <cell r="R11">
            <v>30</v>
          </cell>
          <cell r="W11">
            <v>30</v>
          </cell>
        </row>
        <row r="12">
          <cell r="O12" t="str">
            <v>7413241308</v>
          </cell>
          <cell r="P12" t="e">
            <v>#N/A</v>
          </cell>
          <cell r="Q12" t="str">
            <v>Pipe,ASME B.36.10,A-106 B,Sch 80,1.5"</v>
          </cell>
          <cell r="R12">
            <v>114</v>
          </cell>
          <cell r="W12">
            <v>114</v>
          </cell>
        </row>
        <row r="13">
          <cell r="O13" t="str">
            <v>7413241708</v>
          </cell>
          <cell r="P13" t="e">
            <v>#N/A</v>
          </cell>
          <cell r="Q13" t="str">
            <v>Pipe,ASME B.36.10,A-106 B,Sch 160,1.5"</v>
          </cell>
          <cell r="R13">
            <v>6</v>
          </cell>
          <cell r="W13">
            <v>6</v>
          </cell>
        </row>
        <row r="14">
          <cell r="O14" t="str">
            <v>7413241309</v>
          </cell>
          <cell r="P14" t="e">
            <v>#N/A</v>
          </cell>
          <cell r="Q14" t="str">
            <v>Pipe,ASME B.36.10,A-106 B,Sch 80,2"</v>
          </cell>
          <cell r="R14">
            <v>48</v>
          </cell>
          <cell r="W14">
            <v>48</v>
          </cell>
        </row>
        <row r="15">
          <cell r="O15" t="str">
            <v>7413211309</v>
          </cell>
          <cell r="P15" t="e">
            <v>#N/A</v>
          </cell>
          <cell r="Q15" t="str">
            <v>Pipe,ASME B.36.10,A-53,Sch 80,2"</v>
          </cell>
          <cell r="R15">
            <v>6</v>
          </cell>
          <cell r="W15">
            <v>6</v>
          </cell>
        </row>
        <row r="16">
          <cell r="O16" t="str">
            <v>7413241709</v>
          </cell>
          <cell r="P16" t="e">
            <v>#N/A</v>
          </cell>
          <cell r="Q16" t="str">
            <v>Pipe,ASME B.36.10,A-106 B,Sch 160,2"</v>
          </cell>
          <cell r="R16">
            <v>6</v>
          </cell>
          <cell r="W16">
            <v>6</v>
          </cell>
        </row>
        <row r="17">
          <cell r="O17" t="str">
            <v>7413240910</v>
          </cell>
          <cell r="P17" t="e">
            <v>#N/A</v>
          </cell>
          <cell r="Q17" t="str">
            <v>Pipe,ASME B.36.10,A-106 B,Sch 40,2.5"</v>
          </cell>
          <cell r="R17">
            <v>6</v>
          </cell>
          <cell r="W17">
            <v>6</v>
          </cell>
        </row>
        <row r="18">
          <cell r="O18" t="str">
            <v>7413241311</v>
          </cell>
          <cell r="P18" t="e">
            <v>#N/A</v>
          </cell>
          <cell r="Q18" t="str">
            <v>Pipe,ASME B.36.10,A-106 B,Sch 80,3"</v>
          </cell>
          <cell r="R18">
            <v>6</v>
          </cell>
          <cell r="S18">
            <v>0.3</v>
          </cell>
          <cell r="W18">
            <v>5.7</v>
          </cell>
        </row>
        <row r="19">
          <cell r="O19" t="str">
            <v>7413240912</v>
          </cell>
          <cell r="P19" t="e">
            <v>#N/A</v>
          </cell>
          <cell r="Q19" t="str">
            <v>Pipe,ASME B.36.10,A-106 B,Sch 40,3.5"</v>
          </cell>
          <cell r="R19">
            <v>6</v>
          </cell>
          <cell r="S19">
            <v>6</v>
          </cell>
        </row>
        <row r="20">
          <cell r="O20" t="str">
            <v>7413241713</v>
          </cell>
          <cell r="P20" t="e">
            <v>#N/A</v>
          </cell>
          <cell r="Q20" t="str">
            <v>Pipe,ASME B.36.10,A-106 B,Sch 160,4"</v>
          </cell>
          <cell r="R20">
            <v>42</v>
          </cell>
          <cell r="S20">
            <v>0.42</v>
          </cell>
          <cell r="W20">
            <v>41.58</v>
          </cell>
        </row>
        <row r="21">
          <cell r="O21" t="str">
            <v>7413240913</v>
          </cell>
          <cell r="P21" t="e">
            <v>#N/A</v>
          </cell>
          <cell r="Q21" t="str">
            <v>Pipe,ASME B.36.10,A-106 B,Sch 40,4"</v>
          </cell>
          <cell r="R21">
            <v>126</v>
          </cell>
          <cell r="T21">
            <v>5.7</v>
          </cell>
          <cell r="W21">
            <v>131.69999999999999</v>
          </cell>
        </row>
        <row r="22">
          <cell r="O22" t="str">
            <v>7413240915</v>
          </cell>
          <cell r="P22" t="e">
            <v>#N/A</v>
          </cell>
          <cell r="Q22" t="str">
            <v>Pipe,ASME B.36.10,A-106 B,Sch 40,6"</v>
          </cell>
          <cell r="R22">
            <v>168</v>
          </cell>
          <cell r="W22">
            <v>168</v>
          </cell>
        </row>
        <row r="23">
          <cell r="O23" t="str">
            <v>7413240916</v>
          </cell>
          <cell r="P23" t="e">
            <v>#N/A</v>
          </cell>
          <cell r="Q23" t="str">
            <v>Pipe,ASME B.36.10,A-106 B,Sch 40,8"</v>
          </cell>
          <cell r="R23">
            <v>24</v>
          </cell>
          <cell r="W23">
            <v>24</v>
          </cell>
        </row>
        <row r="24">
          <cell r="O24" t="str">
            <v>7413211316</v>
          </cell>
          <cell r="P24" t="e">
            <v>#N/A</v>
          </cell>
          <cell r="Q24" t="str">
            <v>Pipe,ASME B.36.10,A-53,Sch 80,8"</v>
          </cell>
          <cell r="R24">
            <v>12</v>
          </cell>
          <cell r="W24">
            <v>12</v>
          </cell>
        </row>
        <row r="25">
          <cell r="O25" t="str">
            <v>7413240917</v>
          </cell>
          <cell r="P25" t="e">
            <v>#N/A</v>
          </cell>
          <cell r="Q25" t="str">
            <v>Pipe,ASME B.36.10,A-106 B,Sch 40,10"</v>
          </cell>
          <cell r="R25">
            <v>6</v>
          </cell>
          <cell r="W25">
            <v>6</v>
          </cell>
        </row>
        <row r="26">
          <cell r="O26" t="str">
            <v>7413241319</v>
          </cell>
          <cell r="P26" t="e">
            <v>#N/A</v>
          </cell>
          <cell r="Q26" t="str">
            <v>Pipe,ASME B.36.10,A-106 B,Sch 80,14"</v>
          </cell>
          <cell r="R26">
            <v>6</v>
          </cell>
          <cell r="W26">
            <v>6</v>
          </cell>
        </row>
        <row r="27">
          <cell r="O27" t="str">
            <v>4ABBSF001000</v>
          </cell>
          <cell r="P27" t="e">
            <v>#N/A</v>
          </cell>
          <cell r="Q27" t="str">
            <v>PIPE SCH60 SMLS A106-B BE ASME B36.10M,10"</v>
          </cell>
          <cell r="R27">
            <v>56</v>
          </cell>
          <cell r="W27">
            <v>56</v>
          </cell>
        </row>
        <row r="28">
          <cell r="O28" t="str">
            <v>4ABBSF000800</v>
          </cell>
          <cell r="P28" t="e">
            <v>#N/A</v>
          </cell>
          <cell r="Q28" t="str">
            <v>PIPE SCH60 SMLS A106-B BE ASME B36.10M,8"</v>
          </cell>
          <cell r="R28">
            <v>210</v>
          </cell>
          <cell r="W28">
            <v>210</v>
          </cell>
        </row>
        <row r="29">
          <cell r="O29" t="str">
            <v>4ABBSG000600</v>
          </cell>
          <cell r="P29" t="e">
            <v>#N/A</v>
          </cell>
          <cell r="Q29" t="str">
            <v>PIPE SCH80 SMLS A106-B BE ASME B36.10M,6"</v>
          </cell>
          <cell r="R29">
            <v>120</v>
          </cell>
          <cell r="S29">
            <v>2.5</v>
          </cell>
          <cell r="W29">
            <v>117.5</v>
          </cell>
        </row>
        <row r="30">
          <cell r="O30" t="str">
            <v>4ABBSP001600</v>
          </cell>
          <cell r="P30" t="e">
            <v>#N/A</v>
          </cell>
          <cell r="Q30" t="str">
            <v>PIPE STD WT SMLS A106-B BE ASME B36.10M,16"</v>
          </cell>
          <cell r="R30">
            <v>90</v>
          </cell>
          <cell r="W30">
            <v>90</v>
          </cell>
        </row>
        <row r="31">
          <cell r="O31" t="str">
            <v>4ABBSP001400</v>
          </cell>
          <cell r="P31" t="e">
            <v>#N/A</v>
          </cell>
          <cell r="Q31" t="str">
            <v>PIPE STD WT SMLS A106-B BE ASME B36.10M,14"</v>
          </cell>
          <cell r="R31">
            <v>12</v>
          </cell>
          <cell r="S31">
            <v>0.2</v>
          </cell>
          <cell r="W31">
            <v>11.8</v>
          </cell>
        </row>
        <row r="32">
          <cell r="O32" t="str">
            <v>4ABBSE200800</v>
          </cell>
          <cell r="P32" t="e">
            <v>#N/A</v>
          </cell>
          <cell r="Q32" t="str">
            <v>PIPE SCH40 SMLS A106-B P.E COATING BE ASME B36.10M,8"</v>
          </cell>
          <cell r="R32">
            <v>135</v>
          </cell>
          <cell r="S32">
            <v>3</v>
          </cell>
          <cell r="W32">
            <v>132</v>
          </cell>
        </row>
        <row r="33">
          <cell r="O33" t="str">
            <v>4ABBSE001000</v>
          </cell>
          <cell r="P33" t="e">
            <v>#N/A</v>
          </cell>
          <cell r="Q33" t="str">
            <v>PIPE SCH40 SMLS A106-B BE ASME B36.10M,10"</v>
          </cell>
          <cell r="R33">
            <v>165</v>
          </cell>
          <cell r="T33">
            <v>3</v>
          </cell>
          <cell r="W33">
            <v>168</v>
          </cell>
        </row>
        <row r="34">
          <cell r="O34" t="str">
            <v>4ABBSE000800</v>
          </cell>
          <cell r="P34" t="e">
            <v>#N/A</v>
          </cell>
          <cell r="Q34" t="str">
            <v>PIPE SCH40 SMLS A106-B BE ASME B36.10M,8"</v>
          </cell>
          <cell r="R34">
            <v>165</v>
          </cell>
          <cell r="T34">
            <v>3</v>
          </cell>
          <cell r="W34">
            <v>168</v>
          </cell>
        </row>
        <row r="35">
          <cell r="O35" t="str">
            <v>4ABBSE000400</v>
          </cell>
          <cell r="P35" t="e">
            <v>#N/A</v>
          </cell>
          <cell r="Q35" t="str">
            <v>PIPE SCH40 SMLS A106-B BE ASME B36.10M,4"</v>
          </cell>
          <cell r="R35">
            <v>213</v>
          </cell>
          <cell r="T35">
            <v>21</v>
          </cell>
          <cell r="W35">
            <v>234</v>
          </cell>
        </row>
        <row r="36">
          <cell r="O36" t="str">
            <v>4ABBSE000600</v>
          </cell>
          <cell r="P36" t="e">
            <v>#N/A</v>
          </cell>
          <cell r="Q36" t="str">
            <v>PIPE SCH40 SMLS A106-B BE ASME B36.10M,6"</v>
          </cell>
          <cell r="R36">
            <v>232</v>
          </cell>
          <cell r="T36">
            <v>2</v>
          </cell>
          <cell r="W36">
            <v>234</v>
          </cell>
        </row>
        <row r="37">
          <cell r="O37" t="str">
            <v>4ABBSE000200</v>
          </cell>
          <cell r="P37" t="e">
            <v>#N/A</v>
          </cell>
          <cell r="Q37" t="str">
            <v>PIPE SCH40 SMLS A106-B BE ASME B36.10M,2"</v>
          </cell>
          <cell r="R37">
            <v>42</v>
          </cell>
          <cell r="W37">
            <v>42</v>
          </cell>
        </row>
        <row r="38">
          <cell r="O38" t="str">
            <v>4AABSG000E00</v>
          </cell>
          <cell r="P38" t="e">
            <v>#N/A</v>
          </cell>
          <cell r="Q38" t="str">
            <v>PIPE SCH80 SMLS A106-B PE ASME B36.10M,3/4"</v>
          </cell>
          <cell r="R38">
            <v>6</v>
          </cell>
          <cell r="W38">
            <v>6</v>
          </cell>
        </row>
        <row r="39">
          <cell r="O39" t="str">
            <v>4ABBSE000300</v>
          </cell>
          <cell r="P39" t="e">
            <v>#N/A</v>
          </cell>
          <cell r="Q39" t="str">
            <v>PIPE SCH40 SMLS A106-B BE ASME B36.10M,3"</v>
          </cell>
          <cell r="R39">
            <v>60</v>
          </cell>
          <cell r="W39">
            <v>60</v>
          </cell>
        </row>
        <row r="40">
          <cell r="O40" t="str">
            <v>4LFK4M002000</v>
          </cell>
          <cell r="P40" t="e">
            <v>#N/A</v>
          </cell>
          <cell r="Q40" t="str">
            <v>FLANGE WN 300# RF SCH20S A182-F316 ASME B 16.5,20"</v>
          </cell>
          <cell r="R40">
            <v>2</v>
          </cell>
          <cell r="W40">
            <v>2</v>
          </cell>
        </row>
        <row r="41">
          <cell r="O41" t="str">
            <v>4CAKWM002000</v>
          </cell>
          <cell r="P41" t="e">
            <v>#N/A</v>
          </cell>
          <cell r="Q41" t="str">
            <v>ELBOW 90 DEG LR SCH20S A403-WP316 CL.WX BW  WELDED 100%RT, ASME B16.9,20"</v>
          </cell>
          <cell r="R41">
            <v>1</v>
          </cell>
          <cell r="W41">
            <v>1</v>
          </cell>
        </row>
        <row r="42">
          <cell r="O42" t="str">
            <v>4LFK4L000200</v>
          </cell>
          <cell r="P42" t="e">
            <v>#N/A</v>
          </cell>
          <cell r="Q42" t="str">
            <v>FLANGE WN 300# RF SCH10S A182-F316 ASME B 16.5,2"</v>
          </cell>
          <cell r="R42">
            <v>1</v>
          </cell>
          <cell r="W42">
            <v>1</v>
          </cell>
        </row>
        <row r="43">
          <cell r="O43" t="str">
            <v>4CAKSL000200</v>
          </cell>
          <cell r="P43" t="e">
            <v>#N/A</v>
          </cell>
          <cell r="Q43" t="str">
            <v>ELBOW 90 DEG LR SCH10S A403-WP316 BW SEAMLESS, ASME B16.9,2"</v>
          </cell>
          <cell r="R43">
            <v>2</v>
          </cell>
          <cell r="W43">
            <v>2</v>
          </cell>
        </row>
        <row r="44">
          <cell r="O44" t="str">
            <v>4ABKOM003000</v>
          </cell>
          <cell r="P44" t="e">
            <v>#N/A</v>
          </cell>
          <cell r="Q44" t="str">
            <v>PIPE SCH20S  A358-316 CL.1 BE  EFW 100% RT, ASME B36.19M,L=1m ,30"</v>
          </cell>
          <cell r="R44">
            <v>6</v>
          </cell>
          <cell r="W44">
            <v>6</v>
          </cell>
        </row>
        <row r="45">
          <cell r="O45" t="str">
            <v>4OCKK4113000</v>
          </cell>
          <cell r="P45" t="e">
            <v>#N/A</v>
          </cell>
          <cell r="Q45" t="str">
            <v>GASKET 300# 316SS SP/WND GRAPHITE IR:316 CR:316SS , HOOP SS316,FILLER: GRAPHITE 4.5 MM, ASME B16.20, ASME B16.47SERIES A</v>
          </cell>
          <cell r="R45">
            <v>1</v>
          </cell>
          <cell r="W45">
            <v>1</v>
          </cell>
        </row>
        <row r="46">
          <cell r="O46" t="str">
            <v>4GAKNL000802</v>
          </cell>
          <cell r="P46" t="e">
            <v>#N/A</v>
          </cell>
          <cell r="Q46" t="str">
            <v>WELDOLET SCH40S X SCH10S ASTM A403 GR.WP316,8",2"</v>
          </cell>
          <cell r="R46">
            <v>1</v>
          </cell>
          <cell r="W46">
            <v>1</v>
          </cell>
        </row>
        <row r="47">
          <cell r="O47" t="str">
            <v>4ABKSN000800</v>
          </cell>
          <cell r="P47" t="e">
            <v>#N/A</v>
          </cell>
          <cell r="Q47" t="str">
            <v>PIPE SCH40S SMLS A312-TP316 BE ASME B36.19M-(L=1 m),8"</v>
          </cell>
          <cell r="R47">
            <v>6</v>
          </cell>
          <cell r="W47">
            <v>6</v>
          </cell>
        </row>
        <row r="48">
          <cell r="O48" t="str">
            <v>4LFK4N000800</v>
          </cell>
          <cell r="P48" t="e">
            <v>#N/A</v>
          </cell>
          <cell r="Q48" t="str">
            <v>FLANGE WN 300# RF SCH40S A182-F316 ASME B 16.5,8"</v>
          </cell>
          <cell r="R48">
            <v>2</v>
          </cell>
          <cell r="W48">
            <v>2</v>
          </cell>
        </row>
        <row r="49">
          <cell r="O49" t="str">
            <v>4ABBBP202600</v>
          </cell>
          <cell r="P49" t="e">
            <v>#N/A</v>
          </cell>
          <cell r="Q49" t="str">
            <v>PIPE STD WT  A672-B60 CL22 P.E COATING BE EFW 100% RT, ASME B36.10M,26"</v>
          </cell>
          <cell r="R49">
            <v>46.68</v>
          </cell>
          <cell r="W49">
            <v>46.68</v>
          </cell>
        </row>
        <row r="50">
          <cell r="O50" t="str">
            <v>4GAAFG001003</v>
          </cell>
          <cell r="P50" t="e">
            <v>#N/A</v>
          </cell>
          <cell r="Q50" t="str">
            <v>WELDOLET SCH60 X SCH80 A105N MSS SP-97,10",3"</v>
          </cell>
          <cell r="R50">
            <v>2</v>
          </cell>
          <cell r="W50">
            <v>2</v>
          </cell>
        </row>
        <row r="51">
          <cell r="O51" t="str">
            <v>4GBAT100021B</v>
          </cell>
          <cell r="P51" t="e">
            <v>#N/A</v>
          </cell>
          <cell r="Q51" t="str">
            <v>SOCKOLET 3000# A105N MSS SP-97,2",1 1/2"</v>
          </cell>
          <cell r="R51">
            <v>3</v>
          </cell>
          <cell r="W51">
            <v>3</v>
          </cell>
        </row>
        <row r="52">
          <cell r="O52" t="str">
            <v>4BJAS1000100</v>
          </cell>
          <cell r="P52" t="str">
            <v>4BJAS1000100</v>
          </cell>
          <cell r="Q52" t="str">
            <v>FULL COUPLING 3000# SW A105N ASME B16.11,1"</v>
          </cell>
          <cell r="R52">
            <v>4</v>
          </cell>
          <cell r="W52">
            <v>4</v>
          </cell>
        </row>
        <row r="53">
          <cell r="O53" t="str">
            <v>4BCAS1001B00</v>
          </cell>
          <cell r="P53" t="e">
            <v>#N/A</v>
          </cell>
          <cell r="Q53" t="str">
            <v>ELBOW 45 DEG 3000# SW A105N ASME B16.11,1 1/2"</v>
          </cell>
          <cell r="R53">
            <v>11</v>
          </cell>
          <cell r="W53">
            <v>11</v>
          </cell>
        </row>
        <row r="54">
          <cell r="O54" t="str">
            <v>4GBAT100031B</v>
          </cell>
          <cell r="P54" t="e">
            <v>#N/A</v>
          </cell>
          <cell r="Q54" t="str">
            <v>SOCKOLET 3000# A105N MSS SP-97,3",1 1/2"</v>
          </cell>
          <cell r="R54">
            <v>13</v>
          </cell>
          <cell r="W54">
            <v>13</v>
          </cell>
        </row>
        <row r="55">
          <cell r="O55" t="str">
            <v>4BJAS1001B00</v>
          </cell>
          <cell r="P55" t="e">
            <v>#N/A</v>
          </cell>
          <cell r="Q55" t="str">
            <v>FULL COUPLING 3000# SW A105N ASME B16.11,1 1/2"</v>
          </cell>
          <cell r="R55">
            <v>5</v>
          </cell>
          <cell r="W55">
            <v>5</v>
          </cell>
        </row>
        <row r="56">
          <cell r="O56" t="str">
            <v>4GBAT100020D</v>
          </cell>
          <cell r="P56" t="e">
            <v>#N/A</v>
          </cell>
          <cell r="Q56" t="str">
            <v>SOCKOLET 3000# A105N MSS SP-97,2",1/2"</v>
          </cell>
          <cell r="R56">
            <v>409</v>
          </cell>
          <cell r="S56">
            <v>1</v>
          </cell>
          <cell r="W56">
            <v>408</v>
          </cell>
        </row>
        <row r="57">
          <cell r="O57" t="str">
            <v>4BJAS1000D0B</v>
          </cell>
          <cell r="P57" t="e">
            <v>#N/A</v>
          </cell>
          <cell r="Q57" t="str">
            <v>RED COUPLING 3000# SW A105N ASME B16.11,1/2"</v>
          </cell>
          <cell r="R57">
            <v>47</v>
          </cell>
          <cell r="W57">
            <v>47</v>
          </cell>
        </row>
        <row r="58">
          <cell r="O58" t="str">
            <v>4BAAS1000D00</v>
          </cell>
          <cell r="P58" t="e">
            <v>#N/A</v>
          </cell>
          <cell r="Q58" t="str">
            <v>ELBOW 90 DEG 3000# SW A105N ASME B16.11,1/2"</v>
          </cell>
          <cell r="R58">
            <v>81</v>
          </cell>
          <cell r="W58">
            <v>81</v>
          </cell>
        </row>
        <row r="59">
          <cell r="O59" t="str">
            <v>4BHAT1000D00</v>
          </cell>
          <cell r="P59" t="e">
            <v>#N/A</v>
          </cell>
          <cell r="Q59" t="str">
            <v>PLUG ROUND HEAD SCRD A105N ASME B16.11,1/2"</v>
          </cell>
          <cell r="R59">
            <v>330</v>
          </cell>
          <cell r="W59">
            <v>330</v>
          </cell>
        </row>
        <row r="60">
          <cell r="O60" t="str">
            <v>4CAAWP202600</v>
          </cell>
          <cell r="P60" t="e">
            <v>#N/A</v>
          </cell>
          <cell r="Q60" t="str">
            <v>ELBOW 90 DEG LR STD WT A234-WPBW P.E COATING BW WELDED 100%RT, ASME B16.9,26"</v>
          </cell>
          <cell r="R60">
            <v>8</v>
          </cell>
          <cell r="W60">
            <v>8</v>
          </cell>
        </row>
        <row r="61">
          <cell r="O61" t="str">
            <v>4DJSLL000808</v>
          </cell>
          <cell r="P61" t="e">
            <v>#N/A</v>
          </cell>
          <cell r="Q61" t="str">
            <v>TEE SCH10S X SCH10S A403-WP304L BW SEAMLESS, ASME B16.9</v>
          </cell>
          <cell r="R61">
            <v>1</v>
          </cell>
          <cell r="W61">
            <v>1</v>
          </cell>
        </row>
        <row r="62">
          <cell r="O62" t="str">
            <v>4FJSLL000804</v>
          </cell>
          <cell r="P62" t="e">
            <v>#N/A</v>
          </cell>
          <cell r="Q62" t="str">
            <v>REDUCER ECC SCH10S X SCH10S A403-WP304L BW SEAMLESS, ASME B16.9</v>
          </cell>
          <cell r="R62">
            <v>1</v>
          </cell>
          <cell r="W62">
            <v>1</v>
          </cell>
        </row>
        <row r="63">
          <cell r="O63" t="str">
            <v>4CCJSL000800</v>
          </cell>
          <cell r="P63" t="e">
            <v>#N/A</v>
          </cell>
          <cell r="Q63" t="str">
            <v>ELBOW 45 DEG SCH10S A403-WP304L BW SEAMLESS, ASME B16.9</v>
          </cell>
          <cell r="R63">
            <v>1</v>
          </cell>
          <cell r="W63">
            <v>1</v>
          </cell>
        </row>
        <row r="64">
          <cell r="O64" t="str">
            <v>4CAJSL000800</v>
          </cell>
          <cell r="P64" t="e">
            <v>#N/A</v>
          </cell>
          <cell r="Q64" t="str">
            <v>ELBOW 90 DEG LR SCH10S A403-WP304L BW SEAMLESS, ASME B16.9</v>
          </cell>
          <cell r="R64">
            <v>35</v>
          </cell>
          <cell r="W64">
            <v>35</v>
          </cell>
        </row>
        <row r="65">
          <cell r="O65" t="str">
            <v>4CAJSL000400</v>
          </cell>
          <cell r="P65" t="e">
            <v>#N/A</v>
          </cell>
          <cell r="Q65" t="str">
            <v>ELBOW 90 DEG LR SCH10S A403-WP304L BW SEAMLESS, ASME B16.9</v>
          </cell>
          <cell r="R65">
            <v>38</v>
          </cell>
          <cell r="W65">
            <v>38</v>
          </cell>
        </row>
        <row r="66">
          <cell r="O66" t="str">
            <v>4FCSEE040403</v>
          </cell>
          <cell r="P66" t="e">
            <v>#N/A</v>
          </cell>
          <cell r="Q66" t="str">
            <v>REDUCER ECC SCH40 X SCH40 A420-WPL6 BW NACE MR0175/ISO 15156 SSC resistant SEAMLESS, ASME B16.9,4",3"</v>
          </cell>
          <cell r="R66">
            <v>2</v>
          </cell>
          <cell r="W66">
            <v>2</v>
          </cell>
        </row>
        <row r="67">
          <cell r="O67" t="str">
            <v>4CACSE040400</v>
          </cell>
          <cell r="P67" t="e">
            <v>#N/A</v>
          </cell>
          <cell r="Q67" t="str">
            <v>ELBOW 90 DEG LR SCH40 A420-WPL6 BW NACE MR0175/ISO 15156 SSC resistant SEAMLESS, ASME B16.9,4"</v>
          </cell>
          <cell r="R67">
            <v>1</v>
          </cell>
          <cell r="W67">
            <v>1</v>
          </cell>
        </row>
        <row r="68">
          <cell r="O68" t="str">
            <v>4CCASE060300</v>
          </cell>
          <cell r="P68" t="e">
            <v>#N/A</v>
          </cell>
          <cell r="Q68" t="str">
            <v>ELBOW 45 DEG SCH40 A234-WPB BW NACE MR0175/ISO 15156 SSC resistant, HIC resitant SEAMLESS, ASME B16.9</v>
          </cell>
          <cell r="R68">
            <v>1</v>
          </cell>
          <cell r="W68">
            <v>1</v>
          </cell>
        </row>
        <row r="69">
          <cell r="O69" t="str">
            <v>4CCCSE000800</v>
          </cell>
          <cell r="P69" t="e">
            <v>#N/A</v>
          </cell>
          <cell r="Q69" t="str">
            <v>ELBOW 45 DEG SCH40 A420-WPL6 BW SEAMLESS, ASME B16.9,8"</v>
          </cell>
          <cell r="R69">
            <v>1</v>
          </cell>
          <cell r="W69">
            <v>1</v>
          </cell>
        </row>
        <row r="70">
          <cell r="O70" t="str">
            <v>4CGASE000400</v>
          </cell>
          <cell r="P70" t="e">
            <v>#N/A</v>
          </cell>
          <cell r="Q70" t="str">
            <v>CAP SCH40 A234-WPB BW SEAMLESS, ASME B16.9,4"</v>
          </cell>
          <cell r="R70">
            <v>3</v>
          </cell>
          <cell r="W70">
            <v>3</v>
          </cell>
        </row>
        <row r="71">
          <cell r="O71" t="str">
            <v>4CGASP002000</v>
          </cell>
          <cell r="P71" t="e">
            <v>#N/A</v>
          </cell>
          <cell r="Q71" t="str">
            <v>CAP STD WT A234-WPB BW SEAMLESS, ASME B16.9</v>
          </cell>
          <cell r="R71">
            <v>1</v>
          </cell>
          <cell r="W71">
            <v>1</v>
          </cell>
        </row>
        <row r="72">
          <cell r="O72" t="str">
            <v>4CAASR040200</v>
          </cell>
          <cell r="P72" t="e">
            <v>#N/A</v>
          </cell>
          <cell r="Q72" t="str">
            <v>ELBOW 90 DEG LR SCHXXS A234-WPB BW NACE MR0175/ISO 15156 SSC resistant SEAMLESS, ASME B16.9,2"</v>
          </cell>
          <cell r="R72">
            <v>3</v>
          </cell>
          <cell r="W72">
            <v>3</v>
          </cell>
        </row>
        <row r="73">
          <cell r="O73" t="str">
            <v>4CAASG060200</v>
          </cell>
          <cell r="P73" t="e">
            <v>#N/A</v>
          </cell>
          <cell r="Q73" t="str">
            <v>ELBOW 90 DEG LR SCH80 A234-WPB BW NACE MR0175/ISO 15156 SSC resistant, HIC resitant SEAMLESS, ASME B16.9,2"</v>
          </cell>
          <cell r="R73">
            <v>49</v>
          </cell>
          <cell r="W73">
            <v>49</v>
          </cell>
        </row>
        <row r="74">
          <cell r="O74" t="str">
            <v>4DASIR040402</v>
          </cell>
          <cell r="P74" t="e">
            <v>#N/A</v>
          </cell>
          <cell r="Q74" t="str">
            <v>RED TEE SCH120 X SCHXXS A234-WPB BW NACE MR0175/ISO 15156 SSC resistant SEAMLESS, ASME B16.9,4",2"</v>
          </cell>
          <cell r="R74">
            <v>2</v>
          </cell>
          <cell r="W74">
            <v>2</v>
          </cell>
        </row>
        <row r="75">
          <cell r="O75" t="str">
            <v>4DASIK040403</v>
          </cell>
          <cell r="P75" t="e">
            <v>#N/A</v>
          </cell>
          <cell r="Q75" t="str">
            <v>RED TEE SCH120 X SCH160 A234-WPB BW NACE MR0175/ISO 15156 SSC resistant SEAMLESS, ASME B16.9,4",3"</v>
          </cell>
          <cell r="R75">
            <v>3</v>
          </cell>
          <cell r="W75">
            <v>3</v>
          </cell>
        </row>
        <row r="76">
          <cell r="O76" t="str">
            <v>4CAASI040400</v>
          </cell>
          <cell r="P76" t="e">
            <v>#N/A</v>
          </cell>
          <cell r="Q76" t="str">
            <v>ELBOW 90 DEG LR SCH120 A234-WPB BW NACE MR0175/ISO 15156 SSC resistant SEAMLESS, ASME B16.9,4"</v>
          </cell>
          <cell r="R76">
            <v>24</v>
          </cell>
          <cell r="W76">
            <v>24</v>
          </cell>
        </row>
        <row r="77">
          <cell r="O77" t="str">
            <v>4CAASK040200</v>
          </cell>
          <cell r="P77" t="e">
            <v>#N/A</v>
          </cell>
          <cell r="Q77" t="str">
            <v>ELBOW 90 DEG LR SCH160 A234-WPB BW NACE MR0175/ISO 15156 SSC resistant SEAMLESS, ASME B16.9,2"</v>
          </cell>
          <cell r="R77">
            <v>9</v>
          </cell>
          <cell r="W77">
            <v>9</v>
          </cell>
        </row>
        <row r="78">
          <cell r="O78" t="str">
            <v>4DAGEE100804</v>
          </cell>
          <cell r="P78" t="e">
            <v>#N/A</v>
          </cell>
          <cell r="Q78" t="str">
            <v>RED TEE SCH40 X SCH40 A234-WPB GALV BW SEAMLESS, ASME B16.9</v>
          </cell>
          <cell r="R78">
            <v>1</v>
          </cell>
          <cell r="W78">
            <v>1</v>
          </cell>
        </row>
        <row r="79">
          <cell r="O79" t="str">
            <v>4EASEK000402</v>
          </cell>
          <cell r="P79" t="e">
            <v>#N/A</v>
          </cell>
          <cell r="Q79" t="str">
            <v>REDUCER CONC SCH40 X SCH160 A234-WPB BW SEAMLESS, ASME B16.9,4",2"</v>
          </cell>
          <cell r="R79">
            <v>1</v>
          </cell>
          <cell r="W79">
            <v>1</v>
          </cell>
        </row>
        <row r="80">
          <cell r="O80" t="str">
            <v>4CGASP001200</v>
          </cell>
          <cell r="P80" t="e">
            <v>#N/A</v>
          </cell>
          <cell r="Q80" t="str">
            <v>CAP STD WT A234-WPB BW SEAMLESS, ASME B16.9,12"</v>
          </cell>
          <cell r="R80">
            <v>12</v>
          </cell>
          <cell r="W80">
            <v>12</v>
          </cell>
        </row>
        <row r="81">
          <cell r="O81" t="str">
            <v>4DASEE000202</v>
          </cell>
          <cell r="P81" t="e">
            <v>#N/A</v>
          </cell>
          <cell r="Q81" t="str">
            <v>TEE SCH40 X SCH40 A234-WPB BW SEAMLESS, ASME B16.9,2",2"</v>
          </cell>
          <cell r="R81">
            <v>1</v>
          </cell>
          <cell r="W81">
            <v>1</v>
          </cell>
        </row>
        <row r="82">
          <cell r="O82" t="str">
            <v>4CGASE000200</v>
          </cell>
          <cell r="P82" t="e">
            <v>#N/A</v>
          </cell>
          <cell r="Q82" t="str">
            <v>CAP SCH40 A234-WPB BW SEAMLESS, ASME B16.9,2"</v>
          </cell>
          <cell r="R82">
            <v>44</v>
          </cell>
          <cell r="W82">
            <v>44</v>
          </cell>
        </row>
        <row r="83">
          <cell r="O83" t="str">
            <v>4DASEK000302</v>
          </cell>
          <cell r="P83" t="e">
            <v>#N/A</v>
          </cell>
          <cell r="Q83" t="str">
            <v>RED TEE SCH40 X SCH160 A234-WPB BW SEAMLESS, ASME B16.9,3",2"</v>
          </cell>
          <cell r="R83">
            <v>1</v>
          </cell>
          <cell r="W83">
            <v>1</v>
          </cell>
        </row>
        <row r="84">
          <cell r="O84" t="str">
            <v>4CCASE000300</v>
          </cell>
          <cell r="P84" t="e">
            <v>#N/A</v>
          </cell>
          <cell r="Q84" t="str">
            <v>ELBOW 45 DEG SCH40 A234-WPB BW SEAMLESS, ASME B16.9,3"</v>
          </cell>
          <cell r="R84">
            <v>24</v>
          </cell>
          <cell r="W84">
            <v>24</v>
          </cell>
        </row>
        <row r="85">
          <cell r="O85" t="str">
            <v>4CACSP001600</v>
          </cell>
          <cell r="P85" t="e">
            <v>#N/A</v>
          </cell>
          <cell r="Q85" t="str">
            <v>ELBOW 90 DEG LR STD WT A420-WPL6 BW SEAMLESS, ASME B16.9,16"</v>
          </cell>
          <cell r="R85">
            <v>15</v>
          </cell>
          <cell r="W85">
            <v>15</v>
          </cell>
        </row>
        <row r="86">
          <cell r="O86" t="str">
            <v>4DAWPP002018</v>
          </cell>
          <cell r="P86" t="e">
            <v>#N/A</v>
          </cell>
          <cell r="Q86" t="str">
            <v>RED TEE STD WT X STD WT A234-WPBW BW SEAMLESS, ASME B16.9</v>
          </cell>
          <cell r="R86">
            <v>1</v>
          </cell>
          <cell r="W86">
            <v>1</v>
          </cell>
        </row>
        <row r="87">
          <cell r="O87" t="str">
            <v>4CACWP002400</v>
          </cell>
          <cell r="P87" t="e">
            <v>#N/A</v>
          </cell>
          <cell r="Q87" t="str">
            <v>ELBOW 90 DEG LR STD WT A420-WPL6W BW  WELDED 100%RT, ASME B16.9,24"</v>
          </cell>
          <cell r="R87">
            <v>20</v>
          </cell>
          <cell r="T87">
            <v>1</v>
          </cell>
          <cell r="W87">
            <v>21</v>
          </cell>
        </row>
        <row r="88">
          <cell r="O88" t="str">
            <v>4DASPE001208</v>
          </cell>
          <cell r="P88" t="e">
            <v>#N/A</v>
          </cell>
          <cell r="Q88" t="str">
            <v>RED TEE STD WT X SCH40 A234-WPB BW SEAMLESS, ASME B16.9,12",8"</v>
          </cell>
          <cell r="R88">
            <v>9</v>
          </cell>
          <cell r="W88">
            <v>9</v>
          </cell>
        </row>
        <row r="89">
          <cell r="O89" t="str">
            <v>4DAWPP002012</v>
          </cell>
          <cell r="P89" t="e">
            <v>#N/A</v>
          </cell>
          <cell r="Q89" t="str">
            <v>RED TEE STD WT X STD WT A234-WPBW BW WELDED 100%RT, ASME B16.9,20",12"</v>
          </cell>
          <cell r="R89">
            <v>15</v>
          </cell>
          <cell r="W89">
            <v>15</v>
          </cell>
        </row>
        <row r="90">
          <cell r="O90" t="str">
            <v>4CAAWP002000</v>
          </cell>
          <cell r="P90" t="e">
            <v>#N/A</v>
          </cell>
          <cell r="Q90" t="str">
            <v>ELBOW 90 DEG LR STD WT A234-WPBW BW WELDED 100%RT, ASME B16.9,20"</v>
          </cell>
          <cell r="R90">
            <v>8</v>
          </cell>
          <cell r="W90">
            <v>8</v>
          </cell>
        </row>
        <row r="91">
          <cell r="O91" t="str">
            <v>4NDC4F040300</v>
          </cell>
          <cell r="P91" t="e">
            <v>#N/A</v>
          </cell>
          <cell r="Q91" t="str">
            <v>BLIND FLANGE 300# RF A350 LF2 CL.1 NACE MR0175/ISO 15156 SSC resistant ASME B 16.5</v>
          </cell>
          <cell r="R91">
            <v>1</v>
          </cell>
          <cell r="W91">
            <v>1</v>
          </cell>
        </row>
        <row r="92">
          <cell r="O92" t="str">
            <v>4LFC2G040200</v>
          </cell>
          <cell r="P92" t="e">
            <v>#N/A</v>
          </cell>
          <cell r="Q92" t="str">
            <v>FLANGE WN 150# RF SCH80 A350 LF2 CL.1 NACE MR0175/ISO 15156 SSC resistant ASME B 16.5</v>
          </cell>
          <cell r="R92">
            <v>2</v>
          </cell>
          <cell r="W92">
            <v>2</v>
          </cell>
        </row>
        <row r="93">
          <cell r="O93" t="str">
            <v>4MFC4K040D00</v>
          </cell>
          <cell r="P93" t="e">
            <v>#N/A</v>
          </cell>
          <cell r="Q93" t="str">
            <v>FLANGE SW 300# RF SCH160 A350 LF2 CL.1 NACE MR0175/ISO 15156 SSC resistant ASME B 16.5</v>
          </cell>
          <cell r="R93">
            <v>4</v>
          </cell>
          <cell r="S93">
            <v>1</v>
          </cell>
          <cell r="W93">
            <v>3</v>
          </cell>
        </row>
        <row r="94">
          <cell r="O94" t="str">
            <v>4LFC4K040200</v>
          </cell>
          <cell r="P94" t="e">
            <v>#N/A</v>
          </cell>
          <cell r="Q94" t="str">
            <v>FLANGE WN 300# RF SCH160 A350 LF2 CL.1 NACE MR0175/ISO 15156 SSC resistant ASME B 16.5</v>
          </cell>
          <cell r="R94">
            <v>1</v>
          </cell>
          <cell r="W94">
            <v>1</v>
          </cell>
        </row>
        <row r="95">
          <cell r="O95" t="str">
            <v>4MFC4K041B00</v>
          </cell>
          <cell r="P95" t="e">
            <v>#N/A</v>
          </cell>
          <cell r="Q95" t="str">
            <v>FLANGE SW 300# RF SCH160 A350 LF2 CL.1 NACE MR0175/ISO 15156 SSC resistant ASME B 16.5</v>
          </cell>
          <cell r="R95">
            <v>7</v>
          </cell>
          <cell r="W95">
            <v>7</v>
          </cell>
        </row>
        <row r="96">
          <cell r="O96" t="str">
            <v>4MFC5K000E00</v>
          </cell>
          <cell r="P96" t="e">
            <v>#N/A</v>
          </cell>
          <cell r="Q96" t="str">
            <v>FLANGE SW 600# RF SCH160 A350 LF2 CL.1 ASME B 16.5</v>
          </cell>
          <cell r="R96">
            <v>4</v>
          </cell>
          <cell r="W96">
            <v>4</v>
          </cell>
        </row>
        <row r="97">
          <cell r="O97" t="str">
            <v>4MFC4K000D00</v>
          </cell>
          <cell r="P97" t="e">
            <v>#N/A</v>
          </cell>
          <cell r="Q97" t="str">
            <v>FLANGE SW 300# RF SCH160 A350 LF2 CL.1 ASME B 16.5</v>
          </cell>
          <cell r="R97">
            <v>11</v>
          </cell>
          <cell r="W97">
            <v>11</v>
          </cell>
        </row>
        <row r="98">
          <cell r="O98" t="str">
            <v>4MFC4K000100</v>
          </cell>
          <cell r="P98" t="e">
            <v>#N/A</v>
          </cell>
          <cell r="Q98" t="str">
            <v>FLANGE SW 300# RF SCH160 A350 LF2 CL.1 ASME B 16.5</v>
          </cell>
          <cell r="R98">
            <v>3</v>
          </cell>
          <cell r="W98">
            <v>3</v>
          </cell>
        </row>
        <row r="99">
          <cell r="O99" t="str">
            <v>4NDC4F000E00</v>
          </cell>
          <cell r="P99" t="e">
            <v>#N/A</v>
          </cell>
          <cell r="Q99" t="str">
            <v>BLIND FLANGE 300# RF A350 LF2 CL.1 ASME B 16.5</v>
          </cell>
          <cell r="R99">
            <v>2</v>
          </cell>
          <cell r="W99">
            <v>2</v>
          </cell>
        </row>
        <row r="100">
          <cell r="O100" t="str">
            <v>4MFC4G000E00</v>
          </cell>
          <cell r="P100" t="e">
            <v>#N/A</v>
          </cell>
          <cell r="Q100" t="str">
            <v>FLANGE SW 300# RF SCH80 A350 LF2 CL.1 ASME B 16.5</v>
          </cell>
          <cell r="R100">
            <v>3</v>
          </cell>
          <cell r="W100">
            <v>3</v>
          </cell>
        </row>
        <row r="101">
          <cell r="O101" t="str">
            <v>4LFC2E000400</v>
          </cell>
          <cell r="P101" t="e">
            <v>#N/A</v>
          </cell>
          <cell r="Q101" t="str">
            <v>FLANGE WN 150# RF SCH40 A350 LF2 CL.1 ASME B 16.5</v>
          </cell>
          <cell r="R101">
            <v>1</v>
          </cell>
          <cell r="W101">
            <v>1</v>
          </cell>
        </row>
        <row r="102">
          <cell r="O102" t="str">
            <v>4MFC2G000E00</v>
          </cell>
          <cell r="P102" t="e">
            <v>#N/A</v>
          </cell>
          <cell r="Q102" t="str">
            <v>FLANGE SW 150# RF SCH80 A350 LF2 CL.1 ASME B 16.5</v>
          </cell>
          <cell r="R102">
            <v>1</v>
          </cell>
          <cell r="W102">
            <v>1</v>
          </cell>
        </row>
        <row r="103">
          <cell r="O103" t="str">
            <v>4LFC2E000800</v>
          </cell>
          <cell r="P103" t="e">
            <v>#N/A</v>
          </cell>
          <cell r="Q103" t="str">
            <v>FLANGE WN 150# RF SCH40 A350 LF2 CL.1 ASME B 16.5</v>
          </cell>
          <cell r="R103">
            <v>2</v>
          </cell>
          <cell r="W103">
            <v>2</v>
          </cell>
        </row>
        <row r="104">
          <cell r="O104" t="str">
            <v>4LFC2K000200</v>
          </cell>
          <cell r="P104" t="e">
            <v>#N/A</v>
          </cell>
          <cell r="Q104" t="str">
            <v>FLANGE WN 150# RF SCH160 A350 LF2 CL.1 ASME B 16.5</v>
          </cell>
          <cell r="R104">
            <v>4</v>
          </cell>
          <cell r="W104">
            <v>4</v>
          </cell>
        </row>
        <row r="105">
          <cell r="O105" t="str">
            <v>4MFC2K000E00</v>
          </cell>
          <cell r="P105" t="e">
            <v>#N/A</v>
          </cell>
          <cell r="Q105" t="str">
            <v>FLANGE SW 150# RF SCH160 A350 LF2 CL.1 ASME B 16.5</v>
          </cell>
          <cell r="R105">
            <v>19</v>
          </cell>
          <cell r="W105">
            <v>19</v>
          </cell>
        </row>
        <row r="106">
          <cell r="O106" t="str">
            <v>4LFA4E060300</v>
          </cell>
          <cell r="P106" t="e">
            <v>#N/A</v>
          </cell>
          <cell r="Q106" t="str">
            <v>FLANGE WN 300# RF SCH40 A105N NACE MR0175/ISO 15156 SSC resistant, HIC resitant ASME B 16.5,3"</v>
          </cell>
          <cell r="R106">
            <v>2</v>
          </cell>
          <cell r="W106">
            <v>2</v>
          </cell>
        </row>
        <row r="107">
          <cell r="O107" t="str">
            <v>4MFA2K061B00</v>
          </cell>
          <cell r="P107" t="e">
            <v>#N/A</v>
          </cell>
          <cell r="Q107" t="str">
            <v>FLANGE SW 150# RF SCH160 A105N NACE MR0175/ISO 15156 SSC resistant, HIC resitant ASME B 16.5,1 1/2"</v>
          </cell>
          <cell r="R107">
            <v>1</v>
          </cell>
          <cell r="W107">
            <v>1</v>
          </cell>
        </row>
        <row r="108">
          <cell r="O108" t="str">
            <v>4NDA4F000400</v>
          </cell>
          <cell r="P108" t="e">
            <v>#N/A</v>
          </cell>
          <cell r="Q108" t="str">
            <v>BLIND FLANGE 300# RF A105N ASME B 16.5,4"</v>
          </cell>
          <cell r="R108">
            <v>1</v>
          </cell>
          <cell r="W108">
            <v>1</v>
          </cell>
        </row>
        <row r="109">
          <cell r="O109" t="str">
            <v>4LGA2E000300</v>
          </cell>
          <cell r="P109" t="e">
            <v>#N/A</v>
          </cell>
          <cell r="Q109" t="str">
            <v>FLANGE WN 150# FF SCH40 A105N ASME B 16.5</v>
          </cell>
          <cell r="R109">
            <v>1</v>
          </cell>
          <cell r="W109">
            <v>1</v>
          </cell>
        </row>
        <row r="110">
          <cell r="O110" t="str">
            <v>4LFA4G060200</v>
          </cell>
          <cell r="P110" t="e">
            <v>#N/A</v>
          </cell>
          <cell r="Q110" t="str">
            <v>FLANGE WN 300# RF SCH80 A105N NACE MR0175/ISO 15156 SSC resistant, HIC resitant ASME B 16.5,2"</v>
          </cell>
          <cell r="R110">
            <v>13</v>
          </cell>
          <cell r="W110">
            <v>13</v>
          </cell>
        </row>
        <row r="111">
          <cell r="O111" t="str">
            <v>4NDA4F060100</v>
          </cell>
          <cell r="P111" t="e">
            <v>#N/A</v>
          </cell>
          <cell r="Q111" t="str">
            <v>BLIND FLANGE 300# RF A105N NACE MR0175/ISO 15156 SSC resistant, HIC resitant ASME B 16.5,1"</v>
          </cell>
          <cell r="R111">
            <v>1</v>
          </cell>
          <cell r="W111">
            <v>1</v>
          </cell>
        </row>
        <row r="112">
          <cell r="O112" t="str">
            <v>4MFA2K060100</v>
          </cell>
          <cell r="P112" t="e">
            <v>#N/A</v>
          </cell>
          <cell r="Q112" t="str">
            <v>FLANGE SW 150# RF SCH160 A105N NACE MR0175/ISO 15156 SSC resistant, HIC resitant ASME B 16.5,1"</v>
          </cell>
          <cell r="R112">
            <v>3</v>
          </cell>
          <cell r="W112">
            <v>3</v>
          </cell>
        </row>
        <row r="113">
          <cell r="O113" t="str">
            <v>4LFA4I040400</v>
          </cell>
          <cell r="P113" t="e">
            <v>#N/A</v>
          </cell>
          <cell r="Q113" t="str">
            <v>FLANGE WN 300# RF SCH120 A105N NACE MR0175/ISO 15156 SSC resistant ASME B 16.5,4"</v>
          </cell>
          <cell r="R113">
            <v>2</v>
          </cell>
          <cell r="W113">
            <v>2</v>
          </cell>
        </row>
        <row r="114">
          <cell r="O114" t="str">
            <v>4LFA2E040400</v>
          </cell>
          <cell r="P114" t="e">
            <v>#N/A</v>
          </cell>
          <cell r="Q114" t="str">
            <v>FLANGE WN 150# RF SCH40 A105N NACE MR0175/ISO 15156 SSC resistant ASME B 16.5,4"</v>
          </cell>
          <cell r="R114">
            <v>1</v>
          </cell>
          <cell r="W114">
            <v>1</v>
          </cell>
        </row>
        <row r="115">
          <cell r="O115" t="str">
            <v>4LFA4K060200</v>
          </cell>
          <cell r="P115" t="e">
            <v>#N/A</v>
          </cell>
          <cell r="Q115" t="str">
            <v>FLANGE WN 300# RF SCH160 A105N NACE MR0175/ISO 15156 SSC resistant, HIC resitant ASME B 16.5,2"</v>
          </cell>
          <cell r="R115">
            <v>2</v>
          </cell>
          <cell r="W115">
            <v>2</v>
          </cell>
        </row>
        <row r="116">
          <cell r="O116" t="str">
            <v>4MFA4R060100</v>
          </cell>
          <cell r="P116" t="e">
            <v>#N/A</v>
          </cell>
          <cell r="Q116" t="str">
            <v>FLANGE SW 300# RF XXS A105N NACE MR0175/ISO 15156 SSC resistant, HIC resitant ASME B 16.5,1"</v>
          </cell>
          <cell r="R116">
            <v>1</v>
          </cell>
          <cell r="W116">
            <v>1</v>
          </cell>
        </row>
        <row r="117">
          <cell r="O117" t="str">
            <v>4LFA2K040200</v>
          </cell>
          <cell r="P117" t="e">
            <v>#N/A</v>
          </cell>
          <cell r="Q117" t="str">
            <v>FLANGE WN 150# RF SCH160 A105N NACE MR0175/ISO 15156 SSC resistant ASME B 16.5,2"</v>
          </cell>
          <cell r="R117">
            <v>4</v>
          </cell>
          <cell r="W117">
            <v>4</v>
          </cell>
        </row>
        <row r="118">
          <cell r="O118" t="str">
            <v>4NDA2F000400</v>
          </cell>
          <cell r="P118" t="e">
            <v>#N/A</v>
          </cell>
          <cell r="Q118" t="str">
            <v>BLIND FLANGE 150# RF A105N ASME B 16.5,4"</v>
          </cell>
          <cell r="R118">
            <v>1</v>
          </cell>
          <cell r="W118">
            <v>1</v>
          </cell>
        </row>
        <row r="119">
          <cell r="O119" t="str">
            <v>4BGAT2060E00</v>
          </cell>
          <cell r="P119" t="e">
            <v>#N/A</v>
          </cell>
          <cell r="Q119" t="str">
            <v>CAP 6000# SCRD A105N NACE MR0175/ISO 15156 SSC resistant, HIC resitant ASME B16.11,3/4"</v>
          </cell>
          <cell r="R119">
            <v>1</v>
          </cell>
          <cell r="W119">
            <v>1</v>
          </cell>
        </row>
        <row r="120">
          <cell r="O120" t="str">
            <v>4BGAT2040E00</v>
          </cell>
          <cell r="P120" t="e">
            <v>#N/A</v>
          </cell>
          <cell r="Q120" t="str">
            <v>CAP 6000# SCRD A105N NACE MR0175/ISO 15156 SSC resistant ASME B16.11,3/4"</v>
          </cell>
          <cell r="R120">
            <v>3</v>
          </cell>
          <cell r="W120">
            <v>3</v>
          </cell>
        </row>
        <row r="121">
          <cell r="O121" t="str">
            <v>4BJAS2061B00</v>
          </cell>
          <cell r="P121" t="e">
            <v>#N/A</v>
          </cell>
          <cell r="Q121" t="str">
            <v>FULL COUPLING 6000# SW A105N NACE MR0175/ISO 15156 SSC resistant, HIC resitant ASME B16.11,1 1/2"</v>
          </cell>
          <cell r="R121">
            <v>1</v>
          </cell>
          <cell r="W121">
            <v>1</v>
          </cell>
        </row>
        <row r="122">
          <cell r="O122" t="str">
            <v>4BJAT2000E00</v>
          </cell>
          <cell r="P122" t="e">
            <v>#N/A</v>
          </cell>
          <cell r="Q122" t="str">
            <v>FULL COUPLING 6000# SCRD A105N ASME B16.11,3/4"</v>
          </cell>
          <cell r="R122">
            <v>3</v>
          </cell>
          <cell r="W122">
            <v>3</v>
          </cell>
        </row>
        <row r="123">
          <cell r="O123" t="str">
            <v>4GBAU200031B</v>
          </cell>
          <cell r="P123" t="e">
            <v>#N/A</v>
          </cell>
          <cell r="Q123" t="str">
            <v>SOCKOLET 6000# A105N MSS SP-97,3",1 1/2"</v>
          </cell>
          <cell r="R123">
            <v>1</v>
          </cell>
          <cell r="W123">
            <v>1</v>
          </cell>
        </row>
        <row r="124">
          <cell r="O124" t="str">
            <v>4BJAT1100E00</v>
          </cell>
          <cell r="P124" t="e">
            <v>#N/A</v>
          </cell>
          <cell r="Q124" t="str">
            <v>FULL COUPLING 3000# SCRD A105N GALV ASME B16.11,3/4"</v>
          </cell>
          <cell r="R124">
            <v>2</v>
          </cell>
          <cell r="W124">
            <v>2</v>
          </cell>
        </row>
        <row r="125">
          <cell r="O125" t="str">
            <v>4BJAS2040E00</v>
          </cell>
          <cell r="P125" t="e">
            <v>#N/A</v>
          </cell>
          <cell r="Q125" t="str">
            <v>FULL COUPLING 6000# SW A105N NACE MR0175/ISO 15156 SSC resistant ASME B16.11,3/4"</v>
          </cell>
          <cell r="R125">
            <v>1</v>
          </cell>
          <cell r="W125">
            <v>1</v>
          </cell>
        </row>
        <row r="126">
          <cell r="O126" t="str">
            <v>4BDJS1001B1B</v>
          </cell>
          <cell r="P126" t="e">
            <v>#N/A</v>
          </cell>
          <cell r="Q126" t="str">
            <v>TEE 3000# SW A182-F304L ASME B16.11,1 1/2",1 1/2"</v>
          </cell>
          <cell r="R126">
            <v>1</v>
          </cell>
          <cell r="W126">
            <v>1</v>
          </cell>
        </row>
        <row r="127">
          <cell r="O127" t="str">
            <v>4GBJT100060E</v>
          </cell>
          <cell r="P127" t="e">
            <v>#N/A</v>
          </cell>
          <cell r="Q127" t="str">
            <v>SOCKOLET 3000# A182-F304L MSS SP-97,6",3/4"</v>
          </cell>
          <cell r="R127">
            <v>1</v>
          </cell>
          <cell r="W127">
            <v>1</v>
          </cell>
        </row>
        <row r="128">
          <cell r="O128" t="str">
            <v>4BJJS1000100</v>
          </cell>
          <cell r="P128" t="e">
            <v>#N/A</v>
          </cell>
          <cell r="Q128" t="str">
            <v>FULL COUPLING 3000# SW A182-F304L ASME B16.11,1"</v>
          </cell>
          <cell r="R128">
            <v>1</v>
          </cell>
          <cell r="W128">
            <v>1</v>
          </cell>
        </row>
        <row r="129">
          <cell r="O129" t="str">
            <v>4GBJT100040E</v>
          </cell>
          <cell r="P129" t="e">
            <v>#N/A</v>
          </cell>
          <cell r="Q129" t="str">
            <v>SOCKOLET 3000# A182-F304L MSS SP-97,4",3/4"</v>
          </cell>
          <cell r="R129">
            <v>1</v>
          </cell>
          <cell r="W129">
            <v>1</v>
          </cell>
        </row>
        <row r="130">
          <cell r="O130" t="str">
            <v>4GCJT100020E</v>
          </cell>
          <cell r="P130" t="e">
            <v>#N/A</v>
          </cell>
          <cell r="Q130" t="str">
            <v>THREDOLET 3000# A182-F304L MSS SP-97,2",3/4"</v>
          </cell>
          <cell r="R130">
            <v>1</v>
          </cell>
          <cell r="W130">
            <v>1</v>
          </cell>
        </row>
        <row r="131">
          <cell r="O131" t="str">
            <v>4GCJT100080E</v>
          </cell>
          <cell r="P131" t="e">
            <v>#N/A</v>
          </cell>
          <cell r="Q131" t="str">
            <v>THREDOLET 3000# A182-F304L MSS SP-97,8",3/4"</v>
          </cell>
          <cell r="R131">
            <v>5</v>
          </cell>
          <cell r="W131">
            <v>5</v>
          </cell>
        </row>
        <row r="132">
          <cell r="O132" t="str">
            <v>4GCJT100060E</v>
          </cell>
          <cell r="P132" t="e">
            <v>#N/A</v>
          </cell>
          <cell r="Q132" t="str">
            <v>THREDOLET 3000# A182-F304L MSS SP-97,6",3/4"</v>
          </cell>
          <cell r="R132">
            <v>1</v>
          </cell>
          <cell r="W132">
            <v>1</v>
          </cell>
        </row>
        <row r="133">
          <cell r="O133" t="str">
            <v>4BHJT1000E00</v>
          </cell>
          <cell r="P133" t="e">
            <v>#N/A</v>
          </cell>
          <cell r="Q133" t="str">
            <v>PLUG ROUND HEAD SCRD A182-F304L ASME B16.11,3/4"</v>
          </cell>
          <cell r="R133">
            <v>4</v>
          </cell>
          <cell r="W133">
            <v>4</v>
          </cell>
        </row>
        <row r="134">
          <cell r="O134" t="str">
            <v>4BGJT1000E00</v>
          </cell>
          <cell r="P134" t="e">
            <v>#N/A</v>
          </cell>
          <cell r="Q134" t="str">
            <v>CAP 3000# SCRD A182-F304L ASME B16.11,3/4"</v>
          </cell>
          <cell r="R134">
            <v>7</v>
          </cell>
          <cell r="W134">
            <v>7</v>
          </cell>
        </row>
        <row r="135">
          <cell r="O135" t="str">
            <v>4GBJT100030E</v>
          </cell>
          <cell r="P135" t="e">
            <v>#N/A</v>
          </cell>
          <cell r="Q135" t="str">
            <v>SOCKOLET 3000# A182-F304L MSS SP-97,3",3/4"</v>
          </cell>
          <cell r="R135">
            <v>1</v>
          </cell>
          <cell r="W135">
            <v>1</v>
          </cell>
        </row>
        <row r="136">
          <cell r="O136" t="str">
            <v>4LFA2Q603400</v>
          </cell>
          <cell r="P136" t="e">
            <v>#N/A</v>
          </cell>
          <cell r="Q136" t="str">
            <v>FLANGE WN 150# RF XS A105N  ASME B16.47 SERIES A</v>
          </cell>
          <cell r="R136">
            <v>1</v>
          </cell>
          <cell r="W136">
            <v>1</v>
          </cell>
        </row>
        <row r="137">
          <cell r="O137" t="str">
            <v>4LFA2P141600</v>
          </cell>
          <cell r="P137" t="e">
            <v>#N/A</v>
          </cell>
          <cell r="Q137" t="str">
            <v>FLANGE WN 150# RF STD WT A105N J/S NACE MR0175/ISO 15156 SSC resistant ASME B 16.5</v>
          </cell>
          <cell r="R137">
            <v>1</v>
          </cell>
          <cell r="W137">
            <v>1</v>
          </cell>
        </row>
        <row r="138">
          <cell r="O138" t="str">
            <v>4NAA2G101B00</v>
          </cell>
          <cell r="P138" t="e">
            <v>#N/A</v>
          </cell>
          <cell r="Q138" t="str">
            <v>FLANGE SCRD 150# FF GALV A105N ASME B 16.5,1 1/2"</v>
          </cell>
          <cell r="R138">
            <v>1</v>
          </cell>
          <cell r="W138">
            <v>1</v>
          </cell>
        </row>
        <row r="139">
          <cell r="O139" t="str">
            <v>4NAA2G100100</v>
          </cell>
          <cell r="P139" t="e">
            <v>#N/A</v>
          </cell>
          <cell r="Q139" t="str">
            <v>FLANGE SCRD 150# FF GALV A105N ASME B 16.5,1"</v>
          </cell>
          <cell r="R139">
            <v>6</v>
          </cell>
          <cell r="W139">
            <v>6</v>
          </cell>
        </row>
        <row r="140">
          <cell r="O140" t="str">
            <v>4MFA4G000D00</v>
          </cell>
          <cell r="P140" t="e">
            <v>#N/A</v>
          </cell>
          <cell r="Q140" t="str">
            <v>FLANGE SW 300# RF SCH80 A105N ASME B 16.5,1/2"</v>
          </cell>
          <cell r="R140">
            <v>2</v>
          </cell>
          <cell r="W140">
            <v>2</v>
          </cell>
        </row>
        <row r="141">
          <cell r="O141" t="str">
            <v>4MFA4G000100</v>
          </cell>
          <cell r="P141" t="e">
            <v>#N/A</v>
          </cell>
          <cell r="Q141" t="str">
            <v>FLANGE SW 300# RF SCH80 A105N ASME B 16.5,1"</v>
          </cell>
          <cell r="R141">
            <v>1</v>
          </cell>
          <cell r="W141">
            <v>1</v>
          </cell>
        </row>
        <row r="142">
          <cell r="O142" t="str">
            <v>4NAA2F100200</v>
          </cell>
          <cell r="P142" t="e">
            <v>#N/A</v>
          </cell>
          <cell r="Q142" t="str">
            <v>FLANGE SCRD 150# FF GALV A105N ASME B 16.5,2"</v>
          </cell>
          <cell r="R142">
            <v>11</v>
          </cell>
          <cell r="W142">
            <v>11</v>
          </cell>
        </row>
        <row r="143">
          <cell r="O143" t="str">
            <v>4MFA2G000E00</v>
          </cell>
          <cell r="P143" t="e">
            <v>#N/A</v>
          </cell>
          <cell r="Q143" t="str">
            <v>FLANGE SW 150# RF SCH80 A105N ASME B 16.5,3/4"</v>
          </cell>
          <cell r="R143">
            <v>82</v>
          </cell>
          <cell r="W143">
            <v>82</v>
          </cell>
        </row>
        <row r="144">
          <cell r="O144" t="str">
            <v>4NDA2F000E00</v>
          </cell>
          <cell r="P144" t="e">
            <v>#N/A</v>
          </cell>
          <cell r="Q144" t="str">
            <v>BLIND FLANGE 150# RF A105N ASME B 16.5,3/4"</v>
          </cell>
          <cell r="R144">
            <v>23</v>
          </cell>
          <cell r="W144">
            <v>23</v>
          </cell>
        </row>
        <row r="145">
          <cell r="O145" t="str">
            <v>4MFA4K000100</v>
          </cell>
          <cell r="P145" t="e">
            <v>#N/A</v>
          </cell>
          <cell r="Q145" t="str">
            <v>FLANGE SW 300# RF SCH160 A105N ASME B 16.5,1"</v>
          </cell>
          <cell r="R145">
            <v>8</v>
          </cell>
          <cell r="W145">
            <v>8</v>
          </cell>
        </row>
        <row r="146">
          <cell r="O146" t="str">
            <v>4NDA2F000300</v>
          </cell>
          <cell r="P146" t="e">
            <v>#N/A</v>
          </cell>
          <cell r="Q146" t="str">
            <v>BLIND FLANGE 150# RF A105N ASME B 16.5,3"</v>
          </cell>
          <cell r="R146">
            <v>14</v>
          </cell>
          <cell r="W146">
            <v>14</v>
          </cell>
        </row>
        <row r="147">
          <cell r="O147" t="str">
            <v>4LFA4E000300</v>
          </cell>
          <cell r="P147" t="e">
            <v>#N/A</v>
          </cell>
          <cell r="Q147" t="str">
            <v>FLANGE WN 300# RF SCH40 A105N ASME B 16.5,3"</v>
          </cell>
          <cell r="R147">
            <v>33</v>
          </cell>
          <cell r="W147">
            <v>33</v>
          </cell>
        </row>
        <row r="148">
          <cell r="O148" t="str">
            <v>4LFA4K000200</v>
          </cell>
          <cell r="P148" t="e">
            <v>#N/A</v>
          </cell>
          <cell r="Q148" t="str">
            <v>FLANGE WN 300# RF SCH160 A105N ASME B 16.5,2"</v>
          </cell>
          <cell r="R148">
            <v>3</v>
          </cell>
          <cell r="W148">
            <v>3</v>
          </cell>
        </row>
        <row r="149">
          <cell r="O149" t="str">
            <v>4LFA2K000200</v>
          </cell>
          <cell r="P149" t="e">
            <v>#N/A</v>
          </cell>
          <cell r="Q149" t="str">
            <v>FLANGE WN 150# RF SCH160 A105N ASME B 16.5,2"</v>
          </cell>
          <cell r="R149">
            <v>93</v>
          </cell>
          <cell r="W149">
            <v>93</v>
          </cell>
        </row>
        <row r="150">
          <cell r="O150" t="str">
            <v>4MFA4K001B00</v>
          </cell>
          <cell r="P150" t="e">
            <v>#N/A</v>
          </cell>
          <cell r="Q150" t="str">
            <v>FLANGE SW 300# RF SCH160 A105N ASME B 16.5,1 1/2"</v>
          </cell>
          <cell r="R150">
            <v>12</v>
          </cell>
          <cell r="W150">
            <v>12</v>
          </cell>
        </row>
        <row r="151">
          <cell r="O151" t="str">
            <v>4MFA2K000100</v>
          </cell>
          <cell r="P151" t="e">
            <v>#N/A</v>
          </cell>
          <cell r="Q151" t="str">
            <v>FLANGE SW 150# RF SCH160 A105N ASME B 16.5,1"</v>
          </cell>
          <cell r="R151">
            <v>24</v>
          </cell>
          <cell r="W151">
            <v>24</v>
          </cell>
        </row>
        <row r="152">
          <cell r="O152" t="str">
            <v>4NDA2F000800</v>
          </cell>
          <cell r="P152" t="e">
            <v>#N/A</v>
          </cell>
          <cell r="Q152" t="str">
            <v>BLIND FLANGE 150# RF A105N ASME B 16.5,8"</v>
          </cell>
          <cell r="R152">
            <v>2</v>
          </cell>
          <cell r="W152">
            <v>2</v>
          </cell>
        </row>
        <row r="153">
          <cell r="O153" t="str">
            <v>4NDA2F000200</v>
          </cell>
          <cell r="P153" t="e">
            <v>#N/A</v>
          </cell>
          <cell r="Q153" t="str">
            <v>BLIND FLANGE 150# RF A105N ASME B 16.5,2"</v>
          </cell>
          <cell r="R153">
            <v>62</v>
          </cell>
          <cell r="W153">
            <v>62</v>
          </cell>
        </row>
        <row r="154">
          <cell r="O154" t="str">
            <v>4LFA2E000200</v>
          </cell>
          <cell r="P154" t="e">
            <v>#N/A</v>
          </cell>
          <cell r="Q154" t="str">
            <v>FLANGE WN 150# RF SCH40 A105N ASME B 16.5,2"</v>
          </cell>
          <cell r="R154">
            <v>123</v>
          </cell>
          <cell r="W154">
            <v>123</v>
          </cell>
        </row>
        <row r="155">
          <cell r="O155" t="str">
            <v>4MFA2K000E00</v>
          </cell>
          <cell r="P155" t="e">
            <v>#N/A</v>
          </cell>
          <cell r="Q155" t="str">
            <v>FLANGE SW 150# RF SCH160 A105N ASME B 16.5,3/4"</v>
          </cell>
          <cell r="R155">
            <v>91</v>
          </cell>
          <cell r="W155">
            <v>91</v>
          </cell>
        </row>
        <row r="156">
          <cell r="O156" t="str">
            <v>4NEL4F000E00</v>
          </cell>
          <cell r="P156" t="e">
            <v>#N/A</v>
          </cell>
          <cell r="Q156" t="str">
            <v>BLIND SPECTACLE 300# RF A240 GR.316L ASME B16.48</v>
          </cell>
          <cell r="R156">
            <v>1</v>
          </cell>
          <cell r="W156">
            <v>1</v>
          </cell>
        </row>
        <row r="157">
          <cell r="O157" t="str">
            <v>4NEJ4F000E00</v>
          </cell>
          <cell r="P157" t="e">
            <v>#N/A</v>
          </cell>
          <cell r="Q157" t="str">
            <v>BLIND SPECTACLE 300# RF A240 GR.304L ASME B16.48</v>
          </cell>
          <cell r="R157">
            <v>2</v>
          </cell>
          <cell r="W157">
            <v>2</v>
          </cell>
        </row>
        <row r="158">
          <cell r="O158" t="str">
            <v>4NDJ4F001B00</v>
          </cell>
          <cell r="P158" t="e">
            <v>#N/A</v>
          </cell>
          <cell r="Q158" t="str">
            <v>BLIND FLANGE 300# RF A182-F304L ASME B 16.5</v>
          </cell>
          <cell r="R158">
            <v>1</v>
          </cell>
          <cell r="W158">
            <v>1</v>
          </cell>
        </row>
        <row r="159">
          <cell r="O159" t="str">
            <v>4NEJ4F001B00</v>
          </cell>
          <cell r="P159" t="e">
            <v>#N/A</v>
          </cell>
          <cell r="Q159" t="str">
            <v>BLIND SPECTACLE 300# RF A240 GR.304L ASME B16.48</v>
          </cell>
          <cell r="R159">
            <v>4</v>
          </cell>
          <cell r="W159">
            <v>4</v>
          </cell>
        </row>
        <row r="160">
          <cell r="O160" t="str">
            <v>4NEJ2F000100</v>
          </cell>
          <cell r="P160" t="e">
            <v>#N/A</v>
          </cell>
          <cell r="Q160" t="str">
            <v>BLIND SPECTACLE 150# RF A240 GR.304L ASME B16.48</v>
          </cell>
          <cell r="R160">
            <v>1</v>
          </cell>
          <cell r="W160">
            <v>1</v>
          </cell>
        </row>
        <row r="161">
          <cell r="O161" t="str">
            <v>4LGJ2L000400</v>
          </cell>
          <cell r="P161" t="e">
            <v>#N/A</v>
          </cell>
          <cell r="Q161" t="str">
            <v>FLANGE WN 150# FF SCH10S A182-F304L ASME B 16.5</v>
          </cell>
          <cell r="R161">
            <v>1</v>
          </cell>
          <cell r="W161">
            <v>1</v>
          </cell>
        </row>
        <row r="162">
          <cell r="O162" t="str">
            <v>4NDJ2F000E00</v>
          </cell>
          <cell r="P162" t="e">
            <v>#N/A</v>
          </cell>
          <cell r="Q162" t="str">
            <v>BLIND FLANGE 150# RF A182-F304L ASME B 16.5</v>
          </cell>
          <cell r="R162">
            <v>2</v>
          </cell>
          <cell r="W162">
            <v>2</v>
          </cell>
        </row>
        <row r="163">
          <cell r="O163" t="str">
            <v>4NDJ2F000300</v>
          </cell>
          <cell r="P163" t="e">
            <v>#N/A</v>
          </cell>
          <cell r="Q163" t="str">
            <v>BLIND FLANGE 150# RF A182-F304L ASME B 16.5</v>
          </cell>
          <cell r="R163">
            <v>2</v>
          </cell>
          <cell r="W163">
            <v>2</v>
          </cell>
        </row>
        <row r="164">
          <cell r="O164" t="str">
            <v>4NEJ2F000300</v>
          </cell>
          <cell r="P164" t="e">
            <v>#N/A</v>
          </cell>
          <cell r="Q164" t="str">
            <v>BLIND SPECTACLE 150# RF A240 GR.304L ASME B16.48</v>
          </cell>
          <cell r="R164">
            <v>1</v>
          </cell>
          <cell r="W164">
            <v>1</v>
          </cell>
        </row>
        <row r="165">
          <cell r="O165" t="str">
            <v>4MFJ4N001B00</v>
          </cell>
          <cell r="P165" t="e">
            <v>#N/A</v>
          </cell>
          <cell r="Q165" t="str">
            <v>FLANGE SW 300# RF SCH40S A182-F304L ASME B 16.5</v>
          </cell>
          <cell r="R165">
            <v>14</v>
          </cell>
          <cell r="W165">
            <v>14</v>
          </cell>
        </row>
        <row r="166">
          <cell r="O166" t="str">
            <v>4LFJ2L000400</v>
          </cell>
          <cell r="P166" t="e">
            <v>#N/A</v>
          </cell>
          <cell r="Q166" t="str">
            <v>FLANGE WN 150# RF SCH10S A182-F304L ASME B 16.5</v>
          </cell>
          <cell r="R166">
            <v>2</v>
          </cell>
          <cell r="W166">
            <v>2</v>
          </cell>
        </row>
        <row r="167">
          <cell r="O167" t="str">
            <v>4LFJ4L000200</v>
          </cell>
          <cell r="P167" t="e">
            <v>#N/A</v>
          </cell>
          <cell r="Q167" t="str">
            <v>FLANGE WN 300# RF SCH10S A182-F304L ASME B 16.5</v>
          </cell>
          <cell r="R167">
            <v>1</v>
          </cell>
          <cell r="W167">
            <v>1</v>
          </cell>
        </row>
        <row r="168">
          <cell r="O168" t="str">
            <v>4LFJ2L000300</v>
          </cell>
          <cell r="P168" t="e">
            <v>#N/A</v>
          </cell>
          <cell r="Q168" t="str">
            <v>FLANGE WN 150# RF SCH10S A182-F304L ASME B 16.5</v>
          </cell>
          <cell r="R168">
            <v>13</v>
          </cell>
          <cell r="W168">
            <v>13</v>
          </cell>
        </row>
        <row r="169">
          <cell r="O169" t="str">
            <v>4BJAS1000D0B</v>
          </cell>
          <cell r="P169" t="e">
            <v>#N/A</v>
          </cell>
          <cell r="Q169" t="str">
            <v>RED COUPLING 3000# SW A105N ASME B16.11,1/2"</v>
          </cell>
          <cell r="R169">
            <v>56</v>
          </cell>
          <cell r="S169">
            <v>56</v>
          </cell>
        </row>
        <row r="170">
          <cell r="O170" t="str">
            <v>4GCAT1001201</v>
          </cell>
          <cell r="P170" t="e">
            <v>#N/A</v>
          </cell>
          <cell r="Q170" t="str">
            <v>THREDOLET 3000# A105N MSS SP-97,12",1"</v>
          </cell>
          <cell r="R170">
            <v>1</v>
          </cell>
          <cell r="W170">
            <v>1</v>
          </cell>
        </row>
        <row r="171">
          <cell r="O171" t="str">
            <v>4BKAS1001B00</v>
          </cell>
          <cell r="P171" t="e">
            <v>#N/A</v>
          </cell>
          <cell r="Q171" t="str">
            <v>HALF COUPLING 3000# SW A105N ASME B16.11,1 1/2"</v>
          </cell>
          <cell r="R171">
            <v>14</v>
          </cell>
          <cell r="W171">
            <v>14</v>
          </cell>
        </row>
        <row r="172">
          <cell r="O172" t="str">
            <v>4GBAT1002001</v>
          </cell>
          <cell r="P172" t="e">
            <v>#N/A</v>
          </cell>
          <cell r="Q172" t="str">
            <v>SOCKOLET 3000# A105N MSS SP-97,20",1"</v>
          </cell>
          <cell r="R172">
            <v>1</v>
          </cell>
          <cell r="W172">
            <v>1</v>
          </cell>
        </row>
        <row r="173">
          <cell r="O173" t="str">
            <v>4GAAPE002002</v>
          </cell>
          <cell r="P173" t="e">
            <v>#N/A</v>
          </cell>
          <cell r="Q173" t="str">
            <v>WELDOLET STD WT X SCH 40 A105N MSS SP-97,20",2"</v>
          </cell>
          <cell r="R173">
            <v>1</v>
          </cell>
          <cell r="S173">
            <v>1</v>
          </cell>
        </row>
        <row r="174">
          <cell r="O174" t="str">
            <v>4GAAPE002006</v>
          </cell>
          <cell r="P174" t="e">
            <v>#N/A</v>
          </cell>
          <cell r="Q174" t="str">
            <v>WELDOLET STD WT X SCH 40 A105N MSS SP-97,20",6"</v>
          </cell>
          <cell r="R174">
            <v>1</v>
          </cell>
          <cell r="W174">
            <v>1</v>
          </cell>
        </row>
        <row r="175">
          <cell r="O175" t="str">
            <v>4GAAPE002004</v>
          </cell>
          <cell r="P175" t="e">
            <v>#N/A</v>
          </cell>
          <cell r="Q175" t="str">
            <v>WELDOLET STD WT X SCH 40 A105N MSS SP-97,20",4"</v>
          </cell>
          <cell r="R175">
            <v>2</v>
          </cell>
          <cell r="W175">
            <v>2</v>
          </cell>
        </row>
        <row r="176">
          <cell r="O176" t="str">
            <v>4BGAT1000D00</v>
          </cell>
          <cell r="P176" t="e">
            <v>#N/A</v>
          </cell>
          <cell r="Q176" t="str">
            <v>CAP 3000# SCRD A105N ASME B16.11,1/2"</v>
          </cell>
          <cell r="R176">
            <v>1</v>
          </cell>
          <cell r="W176">
            <v>1</v>
          </cell>
        </row>
        <row r="177">
          <cell r="O177" t="str">
            <v>4BKAS1000100</v>
          </cell>
          <cell r="P177" t="e">
            <v>#N/A</v>
          </cell>
          <cell r="Q177" t="str">
            <v>HALF COUPLING 3000# SW A105N ASME B16.11,1"</v>
          </cell>
          <cell r="R177">
            <v>8</v>
          </cell>
          <cell r="W177">
            <v>8</v>
          </cell>
        </row>
        <row r="178">
          <cell r="O178" t="str">
            <v>4GEAT100080E</v>
          </cell>
          <cell r="P178" t="e">
            <v>#N/A</v>
          </cell>
          <cell r="Q178" t="str">
            <v>ELBOLET 3000# SW A105N MSS SP-97,8"</v>
          </cell>
          <cell r="R178">
            <v>4</v>
          </cell>
          <cell r="S178">
            <v>4</v>
          </cell>
        </row>
        <row r="179">
          <cell r="O179" t="str">
            <v>4GBAT1000401</v>
          </cell>
          <cell r="P179" t="e">
            <v>#N/A</v>
          </cell>
          <cell r="Q179" t="str">
            <v>SOCKOLET 3000# A105N MSS SP-97,4",1"</v>
          </cell>
          <cell r="R179">
            <v>1</v>
          </cell>
          <cell r="W179">
            <v>1</v>
          </cell>
        </row>
        <row r="180">
          <cell r="O180" t="str">
            <v>4BGAT1000100</v>
          </cell>
          <cell r="P180" t="e">
            <v>#N/A</v>
          </cell>
          <cell r="Q180" t="str">
            <v>CAP 3000# SCRD A105N ASME B16.11,1"</v>
          </cell>
          <cell r="R180">
            <v>24</v>
          </cell>
          <cell r="W180">
            <v>24</v>
          </cell>
        </row>
        <row r="181">
          <cell r="O181" t="str">
            <v>4GBAU200120E</v>
          </cell>
          <cell r="P181" t="e">
            <v>#N/A</v>
          </cell>
          <cell r="Q181" t="str">
            <v>SOCKOLET 6000# A105N MSS SP-97,12",3/4"</v>
          </cell>
          <cell r="R181">
            <v>3</v>
          </cell>
          <cell r="W181">
            <v>3</v>
          </cell>
        </row>
        <row r="182">
          <cell r="O182" t="str">
            <v>4GCAU200030E</v>
          </cell>
          <cell r="P182" t="e">
            <v>#N/A</v>
          </cell>
          <cell r="Q182" t="str">
            <v>THREDOLET 6000# A105N MSS SP-97,3",3/4"</v>
          </cell>
          <cell r="R182">
            <v>2</v>
          </cell>
          <cell r="W182">
            <v>2</v>
          </cell>
        </row>
        <row r="183">
          <cell r="O183" t="str">
            <v>4GCAU200040E</v>
          </cell>
          <cell r="P183" t="e">
            <v>#N/A</v>
          </cell>
          <cell r="Q183" t="str">
            <v>THREDOLET 6000# A105N MSS SP-97,4",3/4"</v>
          </cell>
          <cell r="R183">
            <v>1</v>
          </cell>
          <cell r="W183">
            <v>1</v>
          </cell>
        </row>
        <row r="184">
          <cell r="O184" t="str">
            <v>4GBAU206020E</v>
          </cell>
          <cell r="P184" t="e">
            <v>#N/A</v>
          </cell>
          <cell r="Q184" t="str">
            <v>SOCKOLET 6000# A105N NACE MR0175/ISO 15156 SSC resistant, HIC resitant MSS SP-97,2",3/4"</v>
          </cell>
          <cell r="R184">
            <v>8</v>
          </cell>
          <cell r="S184">
            <v>8</v>
          </cell>
        </row>
        <row r="185">
          <cell r="O185" t="str">
            <v>4GCAU200020E</v>
          </cell>
          <cell r="P185" t="e">
            <v>#N/A</v>
          </cell>
          <cell r="Q185" t="str">
            <v>THREDOLET 6000# A105N MSS SP-97,2",3/4"</v>
          </cell>
          <cell r="R185">
            <v>8</v>
          </cell>
          <cell r="W185">
            <v>8</v>
          </cell>
        </row>
        <row r="186">
          <cell r="O186" t="str">
            <v>4GBAT100081B</v>
          </cell>
          <cell r="P186" t="e">
            <v>#N/A</v>
          </cell>
          <cell r="Q186" t="str">
            <v>SOCKOLET 3000# A105N MSS SP-97,8",1 1/2"</v>
          </cell>
          <cell r="R186">
            <v>6</v>
          </cell>
          <cell r="W186">
            <v>6</v>
          </cell>
        </row>
        <row r="187">
          <cell r="O187" t="str">
            <v>4GBAU204020E</v>
          </cell>
          <cell r="P187" t="e">
            <v>#N/A</v>
          </cell>
          <cell r="Q187" t="str">
            <v>SOCKOLET 6000# A105N NACE MR0175/ISO 15156 SSC resistant MSS SP-97,2",3/4"</v>
          </cell>
          <cell r="R187">
            <v>2</v>
          </cell>
          <cell r="S187">
            <v>2</v>
          </cell>
        </row>
        <row r="188">
          <cell r="O188" t="str">
            <v>4GCAT100020E</v>
          </cell>
          <cell r="P188" t="e">
            <v>#N/A</v>
          </cell>
          <cell r="Q188" t="str">
            <v>THREDOLET 3000# A105N MSS SP-97,2",3/4"</v>
          </cell>
          <cell r="R188">
            <v>2</v>
          </cell>
          <cell r="W188">
            <v>2</v>
          </cell>
        </row>
        <row r="189">
          <cell r="O189" t="str">
            <v>4BAAG1100E00</v>
          </cell>
          <cell r="P189" t="e">
            <v>#N/A</v>
          </cell>
          <cell r="Q189" t="str">
            <v>ELBOW 90 DEG 3000# SCRD A105N GALV ASME B16.11,3/4"</v>
          </cell>
          <cell r="R189">
            <v>9</v>
          </cell>
          <cell r="W189">
            <v>9</v>
          </cell>
        </row>
        <row r="190">
          <cell r="O190" t="str">
            <v>4BLAT1000E0D</v>
          </cell>
          <cell r="P190" t="e">
            <v>#N/A</v>
          </cell>
          <cell r="Q190" t="str">
            <v>REDUCED CON COUPLING 3000#  Female Thrded A105N ASME B16.11,3/4"x1/2"</v>
          </cell>
          <cell r="R190">
            <v>1</v>
          </cell>
          <cell r="S190">
            <v>1</v>
          </cell>
        </row>
        <row r="191">
          <cell r="O191" t="str">
            <v>4BJAS1001B00</v>
          </cell>
          <cell r="P191" t="e">
            <v>#N/A</v>
          </cell>
          <cell r="Q191" t="str">
            <v>FULL COUPLING 3000# SW A105N ASME B16.11,1 1/2"</v>
          </cell>
          <cell r="R191">
            <v>79</v>
          </cell>
          <cell r="W191">
            <v>79</v>
          </cell>
        </row>
        <row r="192">
          <cell r="O192" t="str">
            <v>4GAAEE000602</v>
          </cell>
          <cell r="P192" t="e">
            <v>#N/A</v>
          </cell>
          <cell r="Q192" t="str">
            <v>WELDOLET SCH40 X SCH40 A105N MSS SP-97,6",2"</v>
          </cell>
          <cell r="R192">
            <v>25</v>
          </cell>
          <cell r="S192">
            <v>25</v>
          </cell>
        </row>
        <row r="193">
          <cell r="O193" t="str">
            <v>4BCAS1001B00</v>
          </cell>
          <cell r="P193" t="e">
            <v>#N/A</v>
          </cell>
          <cell r="Q193" t="str">
            <v>ELBOW 45 DEG 3000# SW A105N ASME B16.11,1 1/2"</v>
          </cell>
          <cell r="R193">
            <v>20</v>
          </cell>
          <cell r="S193">
            <v>20</v>
          </cell>
        </row>
        <row r="194">
          <cell r="O194" t="str">
            <v>4GBAT100031B</v>
          </cell>
          <cell r="P194" t="e">
            <v>#N/A</v>
          </cell>
          <cell r="Q194" t="str">
            <v>SOCKOLET 3000# A105N MSS SP-97,3",1 1/2"</v>
          </cell>
          <cell r="R194">
            <v>37</v>
          </cell>
          <cell r="W194">
            <v>37</v>
          </cell>
        </row>
        <row r="195">
          <cell r="O195" t="str">
            <v>4GEAT100020E</v>
          </cell>
          <cell r="P195" t="e">
            <v>#N/A</v>
          </cell>
          <cell r="Q195" t="str">
            <v>ELBOLET 3000# SW A105N MSS SP-97,2"</v>
          </cell>
          <cell r="R195">
            <v>1</v>
          </cell>
          <cell r="S195">
            <v>1</v>
          </cell>
        </row>
        <row r="196">
          <cell r="O196" t="str">
            <v>4GBAT1000301</v>
          </cell>
          <cell r="P196" t="e">
            <v>#N/A</v>
          </cell>
          <cell r="Q196" t="str">
            <v>SOCKOLET 3000# A105N MSS SP-97,3",1"</v>
          </cell>
          <cell r="R196">
            <v>12</v>
          </cell>
          <cell r="W196">
            <v>12</v>
          </cell>
        </row>
        <row r="197">
          <cell r="O197" t="str">
            <v>4GBAT100020D</v>
          </cell>
          <cell r="P197" t="e">
            <v>#N/A</v>
          </cell>
          <cell r="Q197" t="str">
            <v>SOCKOLET 3000# A105N MSS SP-97,2",1/2"</v>
          </cell>
          <cell r="R197">
            <v>87</v>
          </cell>
          <cell r="W197">
            <v>87</v>
          </cell>
        </row>
        <row r="198">
          <cell r="O198" t="str">
            <v>4BHAT1000D00</v>
          </cell>
          <cell r="P198" t="e">
            <v>#N/A</v>
          </cell>
          <cell r="Q198" t="str">
            <v>PLUG ROUND HEAD SCRD A105N ASME B16.11,1/2"</v>
          </cell>
          <cell r="R198">
            <v>417</v>
          </cell>
          <cell r="W198">
            <v>417</v>
          </cell>
        </row>
        <row r="199">
          <cell r="O199" t="str">
            <v>4BDAS1000D0D</v>
          </cell>
          <cell r="P199" t="e">
            <v>#N/A</v>
          </cell>
          <cell r="Q199" t="str">
            <v>TEE 3000# SW A105N ASME B16.11,1/2",1/2"</v>
          </cell>
          <cell r="R199">
            <v>321</v>
          </cell>
          <cell r="W199">
            <v>321</v>
          </cell>
        </row>
        <row r="200">
          <cell r="O200" t="str">
            <v>4BDAS1001B1B</v>
          </cell>
          <cell r="P200" t="e">
            <v>#N/A</v>
          </cell>
          <cell r="Q200" t="str">
            <v>TEE 3000# SW A105N ASME B16.11,1 1/2",1 1/2"</v>
          </cell>
          <cell r="R200">
            <v>1</v>
          </cell>
          <cell r="W200">
            <v>1</v>
          </cell>
        </row>
        <row r="201">
          <cell r="O201" t="str">
            <v>4GBAT100040E</v>
          </cell>
          <cell r="P201" t="e">
            <v>#N/A</v>
          </cell>
          <cell r="Q201" t="str">
            <v>SOCKOLET 3000# A105N MSS SP-97,4",3/4"</v>
          </cell>
          <cell r="R201">
            <v>11</v>
          </cell>
          <cell r="W201">
            <v>11</v>
          </cell>
        </row>
        <row r="202">
          <cell r="O202" t="str">
            <v>4BJAT1000E00</v>
          </cell>
          <cell r="P202" t="e">
            <v>#N/A</v>
          </cell>
          <cell r="Q202" t="str">
            <v>FULL COUPLING 3000# SCRD A105N ASME B16.11,3/4"</v>
          </cell>
          <cell r="R202">
            <v>6</v>
          </cell>
          <cell r="T202">
            <v>1</v>
          </cell>
          <cell r="W202">
            <v>7</v>
          </cell>
        </row>
        <row r="203">
          <cell r="O203" t="str">
            <v>4BJAS1000E00</v>
          </cell>
          <cell r="P203" t="e">
            <v>#N/A</v>
          </cell>
          <cell r="Q203" t="str">
            <v>FULL COUPLING 3000# SW A105N ASME B16.11,3/4"</v>
          </cell>
          <cell r="R203">
            <v>1</v>
          </cell>
          <cell r="W203">
            <v>1</v>
          </cell>
        </row>
        <row r="204">
          <cell r="O204" t="str">
            <v>4BDAS1000101</v>
          </cell>
          <cell r="P204" t="e">
            <v>#N/A</v>
          </cell>
          <cell r="Q204" t="str">
            <v>TEE 3000# SW A105N ASME B16.11,1",1"</v>
          </cell>
          <cell r="R204">
            <v>5</v>
          </cell>
          <cell r="W204">
            <v>5</v>
          </cell>
        </row>
        <row r="205">
          <cell r="O205" t="str">
            <v>4GBAU200100E</v>
          </cell>
          <cell r="P205" t="e">
            <v>#N/A</v>
          </cell>
          <cell r="Q205" t="str">
            <v>SOCKOLET 6000# A105N MSS SP-97,10",3/4"</v>
          </cell>
          <cell r="R205">
            <v>1</v>
          </cell>
          <cell r="S205">
            <v>1</v>
          </cell>
        </row>
        <row r="206">
          <cell r="O206" t="str">
            <v>4BKAS1000E00</v>
          </cell>
          <cell r="P206" t="e">
            <v>#N/A</v>
          </cell>
          <cell r="Q206" t="str">
            <v>HALF COUPLING 3000# SW A105N ASME B16.11,3/4"</v>
          </cell>
          <cell r="R206">
            <v>13</v>
          </cell>
          <cell r="W206">
            <v>13</v>
          </cell>
        </row>
        <row r="207">
          <cell r="O207" t="str">
            <v>4BGAT1100E00</v>
          </cell>
          <cell r="P207" t="e">
            <v>#N/A</v>
          </cell>
          <cell r="Q207" t="str">
            <v>CAP 3000# SCRD A105N GALV ASME B16.11,3/4"</v>
          </cell>
          <cell r="R207">
            <v>2</v>
          </cell>
          <cell r="W207">
            <v>2</v>
          </cell>
        </row>
        <row r="208">
          <cell r="O208" t="str">
            <v>4GBAT100030E</v>
          </cell>
          <cell r="P208" t="e">
            <v>#N/A</v>
          </cell>
          <cell r="Q208" t="str">
            <v>SOCKOLET 3000# A105N MSS SP-97,3",3/4"</v>
          </cell>
          <cell r="R208">
            <v>52</v>
          </cell>
          <cell r="W208">
            <v>52</v>
          </cell>
        </row>
        <row r="209">
          <cell r="O209" t="str">
            <v>4GBAT1000601</v>
          </cell>
          <cell r="P209" t="e">
            <v>#N/A</v>
          </cell>
          <cell r="Q209" t="str">
            <v>SOCKOLET 3000# A105N MSS SP-97,6",1"</v>
          </cell>
          <cell r="R209">
            <v>10</v>
          </cell>
          <cell r="W209">
            <v>10</v>
          </cell>
        </row>
        <row r="210">
          <cell r="O210" t="str">
            <v>4GBAT1001201</v>
          </cell>
          <cell r="P210" t="e">
            <v>#N/A</v>
          </cell>
          <cell r="Q210" t="str">
            <v>SOCKOLET 3000# A105N MSS SP-97,12",1"</v>
          </cell>
          <cell r="R210">
            <v>12</v>
          </cell>
          <cell r="W210">
            <v>12</v>
          </cell>
        </row>
        <row r="211">
          <cell r="O211" t="str">
            <v>4GAAPE002003</v>
          </cell>
          <cell r="P211" t="e">
            <v>#N/A</v>
          </cell>
          <cell r="Q211" t="str">
            <v>WELDOLET STD WT X SCH 40 A105N MSS SP-97,20",3"</v>
          </cell>
          <cell r="R211">
            <v>1</v>
          </cell>
          <cell r="W211">
            <v>1</v>
          </cell>
        </row>
        <row r="212">
          <cell r="O212" t="str">
            <v>4GBAT1000201</v>
          </cell>
          <cell r="P212" t="e">
            <v>#N/A</v>
          </cell>
          <cell r="Q212" t="str">
            <v>SOCKOLET 3000# A105N MSS SP-97,2",1"</v>
          </cell>
          <cell r="R212">
            <v>9</v>
          </cell>
          <cell r="W212">
            <v>9</v>
          </cell>
        </row>
        <row r="213">
          <cell r="O213" t="str">
            <v>4BAAS1000D00</v>
          </cell>
          <cell r="P213" t="e">
            <v>#N/A</v>
          </cell>
          <cell r="Q213" t="str">
            <v>ELBOW 90 DEG 3000# SW A105N ASME B16.11,1/2"</v>
          </cell>
          <cell r="R213">
            <v>226</v>
          </cell>
          <cell r="S213">
            <v>47</v>
          </cell>
          <cell r="W213">
            <v>179</v>
          </cell>
        </row>
        <row r="214">
          <cell r="O214" t="str">
            <v>4BJAS2000E00</v>
          </cell>
          <cell r="P214" t="e">
            <v>#N/A</v>
          </cell>
          <cell r="Q214" t="str">
            <v>FULL COUPLING 6000# SW A105N ASME B16.11,3/4"</v>
          </cell>
          <cell r="R214">
            <v>11</v>
          </cell>
          <cell r="W214">
            <v>11</v>
          </cell>
        </row>
        <row r="215">
          <cell r="O215" t="str">
            <v>4GBAU200030E</v>
          </cell>
          <cell r="P215" t="e">
            <v>#N/A</v>
          </cell>
          <cell r="Q215" t="str">
            <v>SOCKOLET 6000# A105N MSS SP-97,3",3/4"</v>
          </cell>
          <cell r="R215">
            <v>2</v>
          </cell>
          <cell r="S215">
            <v>2</v>
          </cell>
        </row>
        <row r="216">
          <cell r="O216" t="str">
            <v>4GBAU200020E</v>
          </cell>
          <cell r="P216" t="e">
            <v>#N/A</v>
          </cell>
          <cell r="Q216" t="str">
            <v>SOCKOLET 6000# A105N MSS SP-97,2",3/4"</v>
          </cell>
          <cell r="R216">
            <v>28</v>
          </cell>
          <cell r="S216">
            <v>28</v>
          </cell>
        </row>
        <row r="217">
          <cell r="O217" t="str">
            <v>4BGAT2000E00</v>
          </cell>
          <cell r="P217" t="e">
            <v>#N/A</v>
          </cell>
          <cell r="Q217" t="str">
            <v>CAP 6000# SCRD A105N ASME B16.11,3/4"</v>
          </cell>
          <cell r="R217">
            <v>18</v>
          </cell>
          <cell r="W217">
            <v>18</v>
          </cell>
        </row>
        <row r="218">
          <cell r="O218" t="str">
            <v>4BDAS2001B0E</v>
          </cell>
          <cell r="P218" t="e">
            <v>#N/A</v>
          </cell>
          <cell r="Q218" t="str">
            <v>RED TEE 6000# SW A105N ASME B16.11,1 1/2",3/4"</v>
          </cell>
          <cell r="R218">
            <v>2</v>
          </cell>
          <cell r="W218">
            <v>2</v>
          </cell>
        </row>
        <row r="219">
          <cell r="O219" t="str">
            <v>4BAAS2001B00</v>
          </cell>
          <cell r="P219" t="e">
            <v>#N/A</v>
          </cell>
          <cell r="Q219" t="str">
            <v>ELBOW 90 DEG 6000# SW A105N ASME B16.11,1 1/2"</v>
          </cell>
          <cell r="R219">
            <v>23</v>
          </cell>
          <cell r="W219">
            <v>23</v>
          </cell>
        </row>
        <row r="220">
          <cell r="O220" t="str">
            <v>4BAAS1001B00</v>
          </cell>
          <cell r="P220" t="e">
            <v>#N/A</v>
          </cell>
          <cell r="Q220" t="str">
            <v>ELBOW 90 DEG 3000# SW A105N ASME B16.11,1 1/2"</v>
          </cell>
          <cell r="R220">
            <v>271</v>
          </cell>
          <cell r="W220">
            <v>271</v>
          </cell>
        </row>
        <row r="221">
          <cell r="O221" t="str">
            <v>4GBAT100020E</v>
          </cell>
          <cell r="P221" t="e">
            <v>#N/A</v>
          </cell>
          <cell r="Q221" t="str">
            <v>SOCKOLET 3000# A105N MSS SP-97,2",3/4"</v>
          </cell>
          <cell r="R221">
            <v>2</v>
          </cell>
          <cell r="W221">
            <v>2</v>
          </cell>
        </row>
        <row r="222">
          <cell r="O222" t="str">
            <v>4BGAT1000E00</v>
          </cell>
          <cell r="P222" t="e">
            <v>#N/A</v>
          </cell>
          <cell r="Q222" t="str">
            <v>CAP 3000# SCRD A105N ASME B16.11,3/4"</v>
          </cell>
          <cell r="R222">
            <v>28</v>
          </cell>
          <cell r="W222">
            <v>28</v>
          </cell>
        </row>
        <row r="223">
          <cell r="O223" t="str">
            <v>4BAAS2000E00</v>
          </cell>
          <cell r="P223" t="e">
            <v>#N/A</v>
          </cell>
          <cell r="Q223" t="str">
            <v>ELBOW 90 DEG 6000# SW A105N ASME B16.11,3/4"</v>
          </cell>
          <cell r="R223">
            <v>46</v>
          </cell>
          <cell r="W223">
            <v>46</v>
          </cell>
        </row>
        <row r="224">
          <cell r="O224" t="str">
            <v>4HPBSG020E00</v>
          </cell>
          <cell r="P224" t="e">
            <v>#N/A</v>
          </cell>
          <cell r="Q224" t="str">
            <v>NIPPLE SCH80 A106-B PBE 100mm-LONG ASME B36.10M,3/4"</v>
          </cell>
          <cell r="R224">
            <v>34</v>
          </cell>
          <cell r="W224">
            <v>34</v>
          </cell>
        </row>
        <row r="225">
          <cell r="O225" t="str">
            <v>4HIBSK020E00</v>
          </cell>
          <cell r="P225" t="e">
            <v>#N/A</v>
          </cell>
          <cell r="Q225" t="str">
            <v>NIPPLE SCH80 A106-B TOE 100mm-LONG ASME B36.10M,3/4"</v>
          </cell>
          <cell r="R225">
            <v>13</v>
          </cell>
          <cell r="W225">
            <v>13</v>
          </cell>
        </row>
        <row r="226">
          <cell r="O226" t="str">
            <v>4HPBSG020D00</v>
          </cell>
          <cell r="P226" t="e">
            <v>#N/A</v>
          </cell>
          <cell r="Q226" t="str">
            <v>NIPPLE SCH80 A106-B PBE 100mm-LONG ASME B36.10M,1/2"</v>
          </cell>
          <cell r="R226">
            <v>1271</v>
          </cell>
          <cell r="S226">
            <v>4</v>
          </cell>
          <cell r="W226">
            <v>1267</v>
          </cell>
        </row>
        <row r="227">
          <cell r="O227" t="str">
            <v>4GBCU200020E</v>
          </cell>
          <cell r="P227" t="e">
            <v>#N/A</v>
          </cell>
          <cell r="Q227" t="str">
            <v>SOCKOLET 6000# A350 LF2 CL.1 MSS SP-97,2",3/4"</v>
          </cell>
          <cell r="R227">
            <v>3</v>
          </cell>
          <cell r="S227">
            <v>3</v>
          </cell>
        </row>
        <row r="228">
          <cell r="O228" t="str">
            <v>4BACS2000E00</v>
          </cell>
          <cell r="P228" t="e">
            <v>#N/A</v>
          </cell>
          <cell r="Q228" t="str">
            <v>ELBOW 90 DEG 6000# SW A350 LF2 CL.1 ASME B16.11,3/4"</v>
          </cell>
          <cell r="R228">
            <v>262</v>
          </cell>
          <cell r="S228">
            <v>36</v>
          </cell>
          <cell r="W228">
            <v>226</v>
          </cell>
        </row>
        <row r="229">
          <cell r="O229" t="str">
            <v>4KICEK04031B</v>
          </cell>
          <cell r="P229" t="e">
            <v>#N/A</v>
          </cell>
          <cell r="Q229" t="str">
            <v>SWAGE ECC SCH40 X SCH160 A420-WPL6 BLE/PSE NACE MR0175/ISO 15156 SSC resistant MSS SP-95,3",1 1/2"</v>
          </cell>
          <cell r="R229">
            <v>2</v>
          </cell>
          <cell r="W229">
            <v>2</v>
          </cell>
        </row>
        <row r="230">
          <cell r="O230" t="str">
            <v>4JICEK04031B</v>
          </cell>
          <cell r="P230" t="e">
            <v>#N/A</v>
          </cell>
          <cell r="Q230" t="str">
            <v>SWAGE CONC SCH40 X SCH160 A420-WPL6 BLE/PSE NACE MR0175/ISO 15156 SSC resistant MSS SP-95,3",1 1/2"</v>
          </cell>
          <cell r="R230">
            <v>2</v>
          </cell>
          <cell r="W230">
            <v>2</v>
          </cell>
        </row>
        <row r="231">
          <cell r="O231" t="str">
            <v>4KIAKK040201</v>
          </cell>
          <cell r="P231" t="e">
            <v>#N/A</v>
          </cell>
          <cell r="Q231" t="str">
            <v>SWAGE ECC SCH160 X SCH160 A234-WPB BLE/PSE NACE MR0175/ISO 15156 SSC resistant MSS SP-95,2",1"</v>
          </cell>
          <cell r="R231">
            <v>2</v>
          </cell>
          <cell r="W231">
            <v>2</v>
          </cell>
        </row>
        <row r="232">
          <cell r="O232" t="str">
            <v>4JICGK04021B</v>
          </cell>
          <cell r="P232" t="e">
            <v>#N/A</v>
          </cell>
          <cell r="Q232" t="str">
            <v>SWAGE CONC SCH80 X SCH160 A420-WPL6 BLE/PSE NACE MR0175/ISO 15156 SSC resistant MSS SP-95</v>
          </cell>
          <cell r="R232">
            <v>2</v>
          </cell>
          <cell r="W232">
            <v>2</v>
          </cell>
        </row>
        <row r="233">
          <cell r="O233" t="str">
            <v>4JPAKK001B0E</v>
          </cell>
          <cell r="P233" t="e">
            <v>#N/A</v>
          </cell>
          <cell r="Q233" t="str">
            <v>SWAGE CONC SCH160 X SCH160 A234-WPB PBE MSS SP-95,1 1/2",3/4"</v>
          </cell>
          <cell r="R233">
            <v>1</v>
          </cell>
          <cell r="W233">
            <v>1</v>
          </cell>
        </row>
        <row r="234">
          <cell r="O234" t="str">
            <v>4JJAKR00020E</v>
          </cell>
          <cell r="P234" t="e">
            <v>#N/A</v>
          </cell>
          <cell r="Q234" t="str">
            <v>SWAGE CONC SCH160 X XXS A234-WPB BLE/TSE MSS SP-95,2",3/4"</v>
          </cell>
          <cell r="R234">
            <v>1</v>
          </cell>
          <cell r="W234">
            <v>1</v>
          </cell>
        </row>
        <row r="235">
          <cell r="O235" t="str">
            <v>4KJAKR00020E</v>
          </cell>
          <cell r="P235" t="e">
            <v>#N/A</v>
          </cell>
          <cell r="Q235" t="str">
            <v>SWAGE ECC SCH160 X XXS A234-WPB BLE/TSE MSS SP-95,2",3/4"</v>
          </cell>
          <cell r="R235">
            <v>2</v>
          </cell>
          <cell r="W235">
            <v>2</v>
          </cell>
        </row>
        <row r="236">
          <cell r="O236" t="str">
            <v>4JKAGK00010E</v>
          </cell>
          <cell r="P236" t="e">
            <v>#N/A</v>
          </cell>
          <cell r="Q236" t="str">
            <v>SWAGE CONC SCH80 X SCH160 A234-WPB PLE/TSE MSS SP-95,1",3/4"</v>
          </cell>
          <cell r="R236">
            <v>1</v>
          </cell>
          <cell r="W236">
            <v>1</v>
          </cell>
        </row>
        <row r="237">
          <cell r="O237" t="str">
            <v>4KPCKK00010D</v>
          </cell>
          <cell r="P237" t="e">
            <v>#N/A</v>
          </cell>
          <cell r="Q237" t="str">
            <v>SWAGE ECC SCH160 X SCH160 A420-WPL6 PBE MSS SP-95,1",1/2"</v>
          </cell>
          <cell r="R237">
            <v>12</v>
          </cell>
          <cell r="S237">
            <v>1</v>
          </cell>
          <cell r="W237">
            <v>11</v>
          </cell>
        </row>
        <row r="238">
          <cell r="O238" t="str">
            <v>4KPCKK001B01</v>
          </cell>
          <cell r="P238" t="e">
            <v>#N/A</v>
          </cell>
          <cell r="Q238" t="str">
            <v>SWAGE ECC SCH160 X SCH160 A420-WPL6 PBE MSS SP-95,1 1/2",1"</v>
          </cell>
          <cell r="R238">
            <v>5</v>
          </cell>
          <cell r="W238">
            <v>5</v>
          </cell>
        </row>
        <row r="239">
          <cell r="O239" t="str">
            <v>4KPJNN001B01</v>
          </cell>
          <cell r="P239" t="e">
            <v>#N/A</v>
          </cell>
          <cell r="Q239" t="str">
            <v>SWAGE ECC SCH40S X SCH40S A403-WP304L PBE MSS SP-95,1 1/2",1"</v>
          </cell>
          <cell r="R239">
            <v>1</v>
          </cell>
          <cell r="W239">
            <v>1</v>
          </cell>
        </row>
        <row r="240">
          <cell r="O240" t="str">
            <v>4JIAEG00021B</v>
          </cell>
          <cell r="P240" t="e">
            <v>#N/A</v>
          </cell>
          <cell r="Q240" t="str">
            <v>SWAGE CONC SCH40 X SCH80 A234-WPB BLE/PSE MSS SP-95,2",1 1/2"</v>
          </cell>
          <cell r="R240">
            <v>52</v>
          </cell>
          <cell r="W240">
            <v>52</v>
          </cell>
        </row>
        <row r="241">
          <cell r="O241" t="str">
            <v>4JIAEG00020E</v>
          </cell>
          <cell r="P241" t="e">
            <v>#N/A</v>
          </cell>
          <cell r="Q241" t="str">
            <v>SWAGE CONC SCH40 X SCH80 A234-WPB BLE/PSE MSS SP-95,2",3/4"</v>
          </cell>
          <cell r="R241">
            <v>43</v>
          </cell>
          <cell r="W241">
            <v>43</v>
          </cell>
        </row>
        <row r="242">
          <cell r="O242" t="str">
            <v>4JIAEG000201</v>
          </cell>
          <cell r="P242" t="e">
            <v>#N/A</v>
          </cell>
          <cell r="Q242" t="str">
            <v>SWAGE CONC SCH40 X SCH80 A234-WPB BLE/PSE MSS SP-95,2",1"</v>
          </cell>
          <cell r="R242">
            <v>13</v>
          </cell>
          <cell r="S242">
            <v>1</v>
          </cell>
          <cell r="W242">
            <v>12</v>
          </cell>
        </row>
        <row r="243">
          <cell r="O243" t="str">
            <v>4KIAEK00041B</v>
          </cell>
          <cell r="P243" t="e">
            <v>#N/A</v>
          </cell>
          <cell r="Q243" t="str">
            <v>SWAGE ECC SCH40 X SCH160 A234-WPB BLE/PSE MSS SP-95</v>
          </cell>
          <cell r="R243">
            <v>1</v>
          </cell>
          <cell r="W243">
            <v>1</v>
          </cell>
        </row>
        <row r="244">
          <cell r="O244" t="str">
            <v>4JKAKR000E0D</v>
          </cell>
          <cell r="P244" t="e">
            <v>#N/A</v>
          </cell>
          <cell r="Q244" t="str">
            <v>SWAGE CONC SCH160 X XXS A234-WPB PLE/TSE MSS SP-95</v>
          </cell>
          <cell r="R244">
            <v>1</v>
          </cell>
          <cell r="W244">
            <v>1</v>
          </cell>
        </row>
        <row r="245">
          <cell r="O245" t="str">
            <v>4JIAKK000201</v>
          </cell>
          <cell r="P245" t="e">
            <v>#N/A</v>
          </cell>
          <cell r="Q245" t="str">
            <v>SWAGE CONC SCH160 X SCH160 A234-WPB BLE/PSE MSS SP-95,2",1"</v>
          </cell>
          <cell r="R245">
            <v>3</v>
          </cell>
          <cell r="W245">
            <v>3</v>
          </cell>
        </row>
        <row r="246">
          <cell r="O246" t="str">
            <v>4BAJS1001B00</v>
          </cell>
          <cell r="P246" t="e">
            <v>#N/A</v>
          </cell>
          <cell r="Q246" t="str">
            <v>ELBOW 90 DEG 3000# SW A182-F304L ASME B16.11,1 1/2"</v>
          </cell>
          <cell r="R246">
            <v>3</v>
          </cell>
          <cell r="W246">
            <v>3</v>
          </cell>
        </row>
        <row r="247">
          <cell r="O247" t="str">
            <v>4BAJS1000100</v>
          </cell>
          <cell r="P247" t="e">
            <v>#N/A</v>
          </cell>
          <cell r="Q247" t="str">
            <v>ELBOW 90 DEG 3000# SW A182-F304L ASME B16.11,1"</v>
          </cell>
          <cell r="R247">
            <v>8</v>
          </cell>
          <cell r="W247">
            <v>8</v>
          </cell>
        </row>
        <row r="248">
          <cell r="O248" t="str">
            <v>4BHCT1000E00</v>
          </cell>
          <cell r="P248" t="e">
            <v>#N/A</v>
          </cell>
          <cell r="Q248" t="str">
            <v>PLUG ROUND HEAD SCRD A350 LF2 CL.1 ASME B16.11,3/4"</v>
          </cell>
          <cell r="R248">
            <v>68</v>
          </cell>
          <cell r="T248">
            <v>64</v>
          </cell>
          <cell r="W248">
            <v>132</v>
          </cell>
        </row>
        <row r="249">
          <cell r="O249" t="str">
            <v>4BHCT1040100</v>
          </cell>
          <cell r="P249" t="e">
            <v>#N/A</v>
          </cell>
          <cell r="Q249" t="str">
            <v>PLUG ROUND HEAD SCRD A350 LF2 CL.1 NACE MR0175/ISO 15156 SSC resistant ASME B16.11,1"</v>
          </cell>
          <cell r="R249">
            <v>2</v>
          </cell>
          <cell r="W249">
            <v>2</v>
          </cell>
        </row>
        <row r="250">
          <cell r="O250" t="str">
            <v>4BPCT2000E0D</v>
          </cell>
          <cell r="P250" t="e">
            <v>#N/A</v>
          </cell>
          <cell r="Q250" t="str">
            <v>BUSHING HEX HEAD 6000# M X FNPT A350 LF2 CL.1 ASME B16.11,3/4",1/2"</v>
          </cell>
          <cell r="R250">
            <v>18</v>
          </cell>
          <cell r="W250">
            <v>18</v>
          </cell>
        </row>
        <row r="251">
          <cell r="O251" t="str">
            <v>4GBAT100020D</v>
          </cell>
          <cell r="P251" t="e">
            <v>#N/A</v>
          </cell>
          <cell r="Q251" t="str">
            <v>SOCKOLET 3000# A105N MSS SP-97,2",1/2"</v>
          </cell>
          <cell r="R251">
            <v>400</v>
          </cell>
          <cell r="W251">
            <v>400</v>
          </cell>
        </row>
        <row r="252">
          <cell r="O252" t="str">
            <v>4BLCT2000E0E</v>
          </cell>
          <cell r="P252" t="e">
            <v>#N/A</v>
          </cell>
          <cell r="Q252" t="str">
            <v>FULL COUPLING 6000# Thrded   A350 LF2 CL.1  ASME B16.11</v>
          </cell>
          <cell r="R252">
            <v>2</v>
          </cell>
          <cell r="W252">
            <v>2</v>
          </cell>
        </row>
        <row r="253">
          <cell r="O253" t="str">
            <v>4BCAS1001B00</v>
          </cell>
          <cell r="P253" t="e">
            <v>#N/A</v>
          </cell>
          <cell r="Q253" t="str">
            <v>ELBOW 45 DEG 3000# SW A105N ASME B16.11,1 1/2"</v>
          </cell>
          <cell r="R253">
            <v>20</v>
          </cell>
          <cell r="W253">
            <v>20</v>
          </cell>
        </row>
        <row r="254">
          <cell r="O254" t="str">
            <v>4GAAEE000602</v>
          </cell>
          <cell r="P254" t="e">
            <v>#N/A</v>
          </cell>
          <cell r="Q254" t="str">
            <v>WELDOLET SCH40 X SCH40 A105N MSS SP-97,6",2"</v>
          </cell>
          <cell r="R254">
            <v>25</v>
          </cell>
          <cell r="W254">
            <v>25</v>
          </cell>
        </row>
        <row r="255">
          <cell r="O255" t="str">
            <v>4BACS2000E00</v>
          </cell>
          <cell r="P255" t="e">
            <v>#N/A</v>
          </cell>
          <cell r="Q255" t="str">
            <v>ELBOW 90 DEG 6000# SW A350 LF2 CL.1 ASME B16.11,3/4"</v>
          </cell>
          <cell r="R255">
            <v>96</v>
          </cell>
          <cell r="W255">
            <v>96</v>
          </cell>
        </row>
        <row r="256">
          <cell r="O256" t="str">
            <v>4GAAPE002002</v>
          </cell>
          <cell r="P256" t="e">
            <v>#N/A</v>
          </cell>
          <cell r="Q256" t="str">
            <v>WELDOLET STD WT X SCH 40 A105N MSS SP-97,20",2"</v>
          </cell>
          <cell r="R256">
            <v>1</v>
          </cell>
          <cell r="W256">
            <v>1</v>
          </cell>
        </row>
        <row r="257">
          <cell r="O257" t="str">
            <v>4BHCT1000D00</v>
          </cell>
          <cell r="P257" t="e">
            <v>#N/A</v>
          </cell>
          <cell r="Q257" t="str">
            <v>PLUG ROUND HEAD SCRD A350 LF2 CL.1 ASME B16.11,1/2"</v>
          </cell>
          <cell r="R257">
            <v>2</v>
          </cell>
          <cell r="W257">
            <v>2</v>
          </cell>
        </row>
        <row r="258">
          <cell r="O258" t="str">
            <v>4CAASE000200</v>
          </cell>
          <cell r="P258" t="e">
            <v>#N/A</v>
          </cell>
          <cell r="Q258" t="str">
            <v>ELBOW 90 DEG LR SCH40 A234-WPB BW SEAMLESS, ASME B16.9,2"</v>
          </cell>
          <cell r="R258">
            <v>125</v>
          </cell>
          <cell r="W258">
            <v>125</v>
          </cell>
        </row>
        <row r="259">
          <cell r="O259" t="str">
            <v>4CAASG000200</v>
          </cell>
          <cell r="P259" t="e">
            <v>#N/A</v>
          </cell>
          <cell r="Q259" t="str">
            <v>ELBOW 90 DEG LR SCH80 A234-WPB BW SEAMLESS, ASME B16.9,2"</v>
          </cell>
          <cell r="R259">
            <v>99</v>
          </cell>
          <cell r="W259">
            <v>99</v>
          </cell>
        </row>
        <row r="260">
          <cell r="O260" t="str">
            <v>4CAASK000200</v>
          </cell>
          <cell r="P260" t="e">
            <v>#N/A</v>
          </cell>
          <cell r="Q260" t="str">
            <v>ELBOW 90 DEG LR SCH160 A234-WPB BW SEAMLESS, ASME B16.9,2"</v>
          </cell>
          <cell r="R260">
            <v>67</v>
          </cell>
          <cell r="W260">
            <v>67</v>
          </cell>
        </row>
        <row r="261">
          <cell r="O261" t="str">
            <v>4CCASE000200</v>
          </cell>
          <cell r="P261" t="e">
            <v>#N/A</v>
          </cell>
          <cell r="Q261" t="str">
            <v>ELBOW 45 DEG SCH40 A234-WPB BW SEAMLESS, ASME B16.9,2"</v>
          </cell>
          <cell r="R261">
            <v>5</v>
          </cell>
          <cell r="W261">
            <v>5</v>
          </cell>
        </row>
        <row r="262">
          <cell r="O262" t="str">
            <v>4CCASG000200</v>
          </cell>
          <cell r="P262" t="e">
            <v>#N/A</v>
          </cell>
          <cell r="Q262" t="str">
            <v>ELBOW 45 DEG SCH80 A234-WPB BW SEAMLESS, ASME B16.9,2"</v>
          </cell>
          <cell r="R262">
            <v>3</v>
          </cell>
          <cell r="W262">
            <v>3</v>
          </cell>
        </row>
        <row r="263">
          <cell r="O263" t="str">
            <v>4CCASK000200</v>
          </cell>
          <cell r="P263" t="e">
            <v>#N/A</v>
          </cell>
          <cell r="Q263" t="str">
            <v>ELBOW 45 DEG SCH160 A234-WPB BW SEAMLESS, ASME B16.9,2"</v>
          </cell>
          <cell r="R263">
            <v>4</v>
          </cell>
          <cell r="W263">
            <v>4</v>
          </cell>
        </row>
        <row r="264">
          <cell r="O264" t="str">
            <v>4CGASE000200</v>
          </cell>
          <cell r="P264" t="e">
            <v>#N/A</v>
          </cell>
          <cell r="Q264" t="str">
            <v>CAP SCH40 A234-WPB BW SEAMLESS, ASME B16.9,2"</v>
          </cell>
          <cell r="R264">
            <v>13</v>
          </cell>
          <cell r="W264">
            <v>13</v>
          </cell>
        </row>
        <row r="265">
          <cell r="O265" t="str">
            <v>4DASEE000202</v>
          </cell>
          <cell r="P265" t="e">
            <v>#N/A</v>
          </cell>
          <cell r="Q265" t="str">
            <v>TEE SCH40 X SCH40 A234-WPB BW SEAMLESS, ASME B16.9,2",2"</v>
          </cell>
          <cell r="R265">
            <v>21</v>
          </cell>
          <cell r="W265">
            <v>21</v>
          </cell>
        </row>
        <row r="266">
          <cell r="O266" t="str">
            <v>4DASGG000202</v>
          </cell>
          <cell r="P266" t="e">
            <v>#N/A</v>
          </cell>
          <cell r="Q266" t="str">
            <v>TEE SCH80 X SCH80 A234-WPB BW SEAMLESS, ASME B16.9,2",2"</v>
          </cell>
          <cell r="R266">
            <v>17</v>
          </cell>
          <cell r="W266">
            <v>17</v>
          </cell>
        </row>
        <row r="267">
          <cell r="O267" t="str">
            <v>4DASKK000202</v>
          </cell>
          <cell r="P267" t="e">
            <v>#N/A</v>
          </cell>
          <cell r="Q267" t="str">
            <v>TEE SCH160 X SCH160 A234-WPB BW SEAMLESS, ASME B16.9,2",2"</v>
          </cell>
          <cell r="R267">
            <v>8</v>
          </cell>
          <cell r="W267">
            <v>8</v>
          </cell>
        </row>
        <row r="268">
          <cell r="O268" t="str">
            <v>4CAASE001600</v>
          </cell>
          <cell r="P268" t="e">
            <v>#N/A</v>
          </cell>
          <cell r="Q268" t="str">
            <v>ELBOW 90 DEG LR SCH40 A234-WPB BW SEAMLESS, ASME B16.9,16"</v>
          </cell>
          <cell r="R268">
            <v>6</v>
          </cell>
          <cell r="W268">
            <v>6</v>
          </cell>
        </row>
        <row r="269">
          <cell r="O269" t="str">
            <v>4CAAWP001800</v>
          </cell>
          <cell r="P269" t="e">
            <v>#N/A</v>
          </cell>
          <cell r="Q269" t="str">
            <v>ELBOW 90 DEG LR STD WT A234-WPBW BW WELDED 100%RT, ASME B16.9,18"</v>
          </cell>
          <cell r="R269">
            <v>18</v>
          </cell>
          <cell r="W269">
            <v>18</v>
          </cell>
        </row>
        <row r="270">
          <cell r="O270" t="str">
            <v>4CCAWP001800</v>
          </cell>
          <cell r="P270" t="e">
            <v>#N/A</v>
          </cell>
          <cell r="Q270" t="str">
            <v>ELBOW 45 DEG STD WT A234-WPBW BW WELDED 100%RT, ASME B16.9,18"</v>
          </cell>
          <cell r="R270">
            <v>5</v>
          </cell>
          <cell r="W270">
            <v>5</v>
          </cell>
        </row>
        <row r="271">
          <cell r="O271" t="str">
            <v>4CCAWP002400</v>
          </cell>
          <cell r="P271" t="e">
            <v>#N/A</v>
          </cell>
          <cell r="Q271" t="str">
            <v>ELBOW 45 DEG STD WT A234-WPBW BW WELDED 100%RT, ASME B16.9,24"</v>
          </cell>
          <cell r="R271">
            <v>1</v>
          </cell>
          <cell r="W271">
            <v>1</v>
          </cell>
        </row>
        <row r="272">
          <cell r="O272" t="str">
            <v>4DASEE001616</v>
          </cell>
          <cell r="P272" t="e">
            <v>#N/A</v>
          </cell>
          <cell r="Q272" t="str">
            <v>TEE SCH40 X SCH40 A234-WPB BW SEAMLESS, ASME B16.9,16",16"</v>
          </cell>
          <cell r="R272">
            <v>2</v>
          </cell>
          <cell r="W272">
            <v>2</v>
          </cell>
        </row>
        <row r="273">
          <cell r="O273" t="str">
            <v>4DAWPP001818</v>
          </cell>
          <cell r="P273" t="e">
            <v>#N/A</v>
          </cell>
          <cell r="Q273" t="str">
            <v>TEE STD WT X STD WT A234-WPBW BW WELDED 100%RT, ASME B16.9,18",18"</v>
          </cell>
          <cell r="R273">
            <v>1</v>
          </cell>
          <cell r="W273">
            <v>1</v>
          </cell>
        </row>
        <row r="274">
          <cell r="O274" t="str">
            <v>4DAWPP002424</v>
          </cell>
          <cell r="P274" t="e">
            <v>#N/A</v>
          </cell>
          <cell r="Q274" t="str">
            <v>TEE STD WT X STD WT A234-WPBW BW WELDED 100%RT, ASME B16.9,24",24"</v>
          </cell>
          <cell r="R274">
            <v>1</v>
          </cell>
          <cell r="W274">
            <v>1</v>
          </cell>
        </row>
        <row r="275">
          <cell r="O275" t="str">
            <v>4EAWPP002420</v>
          </cell>
          <cell r="P275" t="e">
            <v>#N/A</v>
          </cell>
          <cell r="Q275" t="str">
            <v>REDUCER CONC STD WT X STD WT A234-WPBW BW WELDED 100%RT, ASME B16.9,24",20"</v>
          </cell>
          <cell r="R275">
            <v>1</v>
          </cell>
          <cell r="W275">
            <v>1</v>
          </cell>
        </row>
        <row r="276">
          <cell r="O276" t="str">
            <v>4FAWPP002418</v>
          </cell>
          <cell r="P276" t="e">
            <v>#N/A</v>
          </cell>
          <cell r="Q276" t="str">
            <v>REDUCER ECC STD WT X STD WT A234-WPBW BW WELDED 100%RT, ASME B16.9,24",18"</v>
          </cell>
          <cell r="R276">
            <v>2</v>
          </cell>
          <cell r="W276">
            <v>2</v>
          </cell>
        </row>
        <row r="277">
          <cell r="O277" t="str">
            <v>4GBAU200020E</v>
          </cell>
          <cell r="P277" t="e">
            <v>#N/A</v>
          </cell>
          <cell r="Q277" t="str">
            <v>SOCKOLET 6000# A105N MSS SP-97,2",3/4"</v>
          </cell>
          <cell r="T277">
            <v>90</v>
          </cell>
          <cell r="W277">
            <v>90</v>
          </cell>
        </row>
        <row r="278">
          <cell r="O278" t="str">
            <v>4NEA2F000200</v>
          </cell>
          <cell r="P278" t="e">
            <v>#N/A</v>
          </cell>
          <cell r="Q278" t="str">
            <v>BLIND SPECTACLE 150# RF A516 GR 70 ASME B16.48,2"</v>
          </cell>
          <cell r="T278">
            <v>22</v>
          </cell>
          <cell r="W278">
            <v>22</v>
          </cell>
        </row>
        <row r="279">
          <cell r="O279" t="str">
            <v>4NEA4F000300</v>
          </cell>
          <cell r="P279" t="e">
            <v>#N/A</v>
          </cell>
          <cell r="Q279" t="str">
            <v>BLIND SPECTACLE 300# RF A516 GR 70 ASME B16.48,3"</v>
          </cell>
          <cell r="T279">
            <v>4</v>
          </cell>
          <cell r="W279">
            <v>4</v>
          </cell>
        </row>
        <row r="280">
          <cell r="O280" t="str">
            <v>4NEA2F001B00</v>
          </cell>
          <cell r="P280" t="e">
            <v>#N/A</v>
          </cell>
          <cell r="Q280" t="str">
            <v>BLIND SPECTACLE 150# RF A516 GR 70 ASME B16.48,1 1/2"</v>
          </cell>
          <cell r="T280">
            <v>3</v>
          </cell>
          <cell r="W280">
            <v>3</v>
          </cell>
        </row>
        <row r="281">
          <cell r="O281" t="str">
            <v>4NEC4F040400</v>
          </cell>
          <cell r="P281" t="e">
            <v>#N/A</v>
          </cell>
          <cell r="Q281" t="str">
            <v>BLIND SPECTACLE 300# RF A516 GR 60 NACE MR0175/ISO 15156 SSC resistant ASME B16.48,4"</v>
          </cell>
          <cell r="T281">
            <v>1</v>
          </cell>
          <cell r="W281">
            <v>1</v>
          </cell>
        </row>
        <row r="282">
          <cell r="O282" t="str">
            <v>4GBCU204040E</v>
          </cell>
          <cell r="P282" t="e">
            <v>#N/A</v>
          </cell>
          <cell r="Q282" t="str">
            <v>SOCKOLET 6000# A350 LF2 CL.1 NACE MR0175/ISO 15156 SSC resistant MSS SP-97,4",3/4"</v>
          </cell>
          <cell r="T282">
            <v>3</v>
          </cell>
          <cell r="W282">
            <v>3</v>
          </cell>
        </row>
        <row r="283">
          <cell r="O283" t="str">
            <v>4BAAS2060D00</v>
          </cell>
          <cell r="P283" t="e">
            <v>#N/A</v>
          </cell>
          <cell r="Q283" t="str">
            <v>ELBOW 90 DEG 6000# SW A105N NACE MR0175/ISO 15156 SSC resistant, HIC resitant ASME B16.11,1/2"</v>
          </cell>
          <cell r="T283">
            <v>2</v>
          </cell>
          <cell r="W283">
            <v>2</v>
          </cell>
        </row>
        <row r="284">
          <cell r="O284" t="str">
            <v>4GCCT100040E</v>
          </cell>
          <cell r="P284" t="e">
            <v>#N/A</v>
          </cell>
          <cell r="Q284" t="str">
            <v>THREDOLET 3000# A350 LF2 CL.1 MSS SP-97,4",3/4"</v>
          </cell>
          <cell r="T284">
            <v>1</v>
          </cell>
          <cell r="W284">
            <v>1</v>
          </cell>
        </row>
        <row r="285">
          <cell r="O285" t="str">
            <v>4GBCU2004601</v>
          </cell>
          <cell r="P285" t="e">
            <v>#N/A</v>
          </cell>
          <cell r="Q285" t="str">
            <v>SOCKOLET 6000# A350 LF2 CL.1 MSS SP-97,46",1"</v>
          </cell>
          <cell r="T285">
            <v>4</v>
          </cell>
          <cell r="W285">
            <v>4</v>
          </cell>
        </row>
        <row r="286">
          <cell r="O286" t="str">
            <v>4BJCS2040D00</v>
          </cell>
          <cell r="P286" t="e">
            <v>#N/A</v>
          </cell>
          <cell r="Q286" t="str">
            <v>FULL COUPLING 6000# SW A350 LF2 CL.1 NACE MR0175/ISO 15156 SSC resistant ASME B16.11,1/2"</v>
          </cell>
          <cell r="T286">
            <v>2</v>
          </cell>
          <cell r="W286">
            <v>2</v>
          </cell>
        </row>
        <row r="287">
          <cell r="O287" t="str">
            <v>4BJCS2040E00</v>
          </cell>
          <cell r="P287" t="e">
            <v>#N/A</v>
          </cell>
          <cell r="Q287" t="str">
            <v>FULL COUPLING 6000# SW A350 LF2 CL.1 NACE MR0175/ISO 15156 SSC resistant ASME B16.11,3/4"</v>
          </cell>
          <cell r="T287">
            <v>4</v>
          </cell>
          <cell r="W287">
            <v>4</v>
          </cell>
        </row>
        <row r="288">
          <cell r="O288" t="str">
            <v>4BDCS2000101</v>
          </cell>
          <cell r="P288" t="e">
            <v>#N/A</v>
          </cell>
          <cell r="Q288" t="str">
            <v>TEE 6000# SW A350 LF2 CL.1 ASME B16.11,1",1"</v>
          </cell>
          <cell r="T288">
            <v>1</v>
          </cell>
          <cell r="W288">
            <v>1</v>
          </cell>
        </row>
        <row r="289">
          <cell r="O289" t="str">
            <v>4BCJS1001B00</v>
          </cell>
          <cell r="P289" t="e">
            <v>#N/A</v>
          </cell>
          <cell r="Q289" t="str">
            <v>ELBOW 45 DEG 3000# SW A182-F304L ASME B16.11,1 1/2"</v>
          </cell>
          <cell r="T289">
            <v>1</v>
          </cell>
          <cell r="W289">
            <v>1</v>
          </cell>
        </row>
        <row r="290">
          <cell r="O290" t="str">
            <v>4BACS1000E00</v>
          </cell>
          <cell r="P290" t="e">
            <v>#N/A</v>
          </cell>
          <cell r="Q290" t="str">
            <v>ELBOW 90 DEG 3000# SW A350 LF2 CL.1 ASME B16.11,3/4"</v>
          </cell>
          <cell r="T290">
            <v>4</v>
          </cell>
          <cell r="W290">
            <v>4</v>
          </cell>
        </row>
        <row r="291">
          <cell r="O291" t="str">
            <v>4GBCU200161B</v>
          </cell>
          <cell r="P291" t="e">
            <v>#N/A</v>
          </cell>
          <cell r="Q291" t="str">
            <v>SOCKOLET 6000# A350 LF2 CL.1 MSS SP-97,16",1 1/2"</v>
          </cell>
          <cell r="T291">
            <v>1</v>
          </cell>
          <cell r="W291">
            <v>1</v>
          </cell>
        </row>
        <row r="292">
          <cell r="O292" t="str">
            <v>4BGCT2000E00</v>
          </cell>
          <cell r="P292" t="e">
            <v>#N/A</v>
          </cell>
          <cell r="Q292" t="str">
            <v>CAP 6000# SCRD A350 LF2 CL.1 ASME B16.11,3/4"</v>
          </cell>
          <cell r="T292">
            <v>6</v>
          </cell>
          <cell r="W292">
            <v>6</v>
          </cell>
        </row>
        <row r="293">
          <cell r="O293" t="str">
            <v>4BGCT2040E00</v>
          </cell>
          <cell r="P293" t="e">
            <v>#N/A</v>
          </cell>
          <cell r="Q293" t="str">
            <v>CAP 6000# SCRD A350 LF2 CL.1 NACE MR0175/ISO 15156 SSC resistant ASME B16.11,3/4"</v>
          </cell>
          <cell r="T293">
            <v>1</v>
          </cell>
          <cell r="W293">
            <v>1</v>
          </cell>
        </row>
        <row r="294">
          <cell r="O294" t="str">
            <v>4GBCU200030E</v>
          </cell>
          <cell r="P294" t="e">
            <v>#N/A</v>
          </cell>
          <cell r="Q294" t="str">
            <v>SOCKOLET 6000# A350 LF2 CL.1 MSS SP-97,3",3/4"</v>
          </cell>
          <cell r="T294">
            <v>3</v>
          </cell>
          <cell r="W294">
            <v>3</v>
          </cell>
        </row>
        <row r="295">
          <cell r="O295" t="str">
            <v>4BJAT2000E00</v>
          </cell>
          <cell r="P295" t="e">
            <v>#N/A</v>
          </cell>
          <cell r="Q295" t="str">
            <v>FULL COUPLING 6000# SCRD A105N ASME B16.11,3/4"</v>
          </cell>
          <cell r="T295">
            <v>3</v>
          </cell>
          <cell r="W295">
            <v>3</v>
          </cell>
        </row>
        <row r="296">
          <cell r="O296" t="str">
            <v>4GCCT100030E</v>
          </cell>
          <cell r="P296" t="e">
            <v>#N/A</v>
          </cell>
          <cell r="Q296" t="str">
            <v>THREDOLET 3000# A350 LF2 CL.1 MSS SP-97,3",3/4"</v>
          </cell>
          <cell r="T296">
            <v>3</v>
          </cell>
          <cell r="W296">
            <v>3</v>
          </cell>
        </row>
        <row r="297">
          <cell r="O297" t="str">
            <v>4BAAS2060E00</v>
          </cell>
          <cell r="P297" t="e">
            <v>#N/A</v>
          </cell>
          <cell r="Q297" t="str">
            <v>ELBOW 90 DEG 6000# SW A105N NACE MR0175/ISO 15156 SSC resistant, HIC resitant ASME B16.11,3/4"</v>
          </cell>
          <cell r="T297">
            <v>8</v>
          </cell>
          <cell r="W297">
            <v>8</v>
          </cell>
        </row>
        <row r="298">
          <cell r="O298" t="str">
            <v>4BJCS2000100</v>
          </cell>
          <cell r="P298" t="e">
            <v>#N/A</v>
          </cell>
          <cell r="Q298" t="str">
            <v>FULL COUPLING 6000# SW A350 LF2 CL.1 ASME B16.11,1"</v>
          </cell>
          <cell r="T298">
            <v>13</v>
          </cell>
          <cell r="W298">
            <v>13</v>
          </cell>
        </row>
        <row r="299">
          <cell r="O299" t="str">
            <v>4GBCU204020E</v>
          </cell>
          <cell r="P299" t="e">
            <v>#N/A</v>
          </cell>
          <cell r="Q299" t="str">
            <v>SOCKOLET 6000# A350 LF2 CL.1 NACE MR0175/ISO 15156 SSC resistant MSS SP-97,2",3/4"</v>
          </cell>
          <cell r="T299">
            <v>18</v>
          </cell>
          <cell r="W299">
            <v>18</v>
          </cell>
        </row>
        <row r="300">
          <cell r="O300" t="str">
            <v>4BJCS2000E00</v>
          </cell>
          <cell r="P300" t="e">
            <v>#N/A</v>
          </cell>
          <cell r="Q300" t="str">
            <v>FULL COUPLING 6000# SW A350 LF2 CL.1 ASME B16.11,3/4"</v>
          </cell>
          <cell r="T300">
            <v>35</v>
          </cell>
          <cell r="W300">
            <v>35</v>
          </cell>
        </row>
        <row r="301">
          <cell r="O301" t="str">
            <v>4BDCS2040E0E</v>
          </cell>
          <cell r="P301" t="e">
            <v>#N/A</v>
          </cell>
          <cell r="Q301" t="str">
            <v>TEE 6000# SW A350 LF2 CL.1 NACE MR0175/ISO 15156 SSC resistant ASME B16.11,3/4",3/4"</v>
          </cell>
          <cell r="T301">
            <v>27</v>
          </cell>
          <cell r="W301">
            <v>27</v>
          </cell>
        </row>
        <row r="302">
          <cell r="O302" t="str">
            <v>4BJCS2041B00</v>
          </cell>
          <cell r="P302" t="e">
            <v>#N/A</v>
          </cell>
          <cell r="Q302" t="str">
            <v>FULL COUPLING 6000# SW A350 LF2 CL.1 NACE MR0175/ISO 15156 SSC resistant ASME B16.11,1 1/2"</v>
          </cell>
          <cell r="T302">
            <v>8</v>
          </cell>
          <cell r="W302">
            <v>8</v>
          </cell>
        </row>
        <row r="303">
          <cell r="O303" t="str">
            <v>4GBCU200041B</v>
          </cell>
          <cell r="P303" t="e">
            <v>#N/A</v>
          </cell>
          <cell r="Q303" t="str">
            <v>SOCKOLET 6000# A350 LF2 CL.1 MSS SP-97,4",1 1/2"</v>
          </cell>
          <cell r="T303">
            <v>11</v>
          </cell>
          <cell r="W303">
            <v>11</v>
          </cell>
        </row>
        <row r="304">
          <cell r="O304" t="str">
            <v>4BDAS2001B1B</v>
          </cell>
          <cell r="P304" t="e">
            <v>#N/A</v>
          </cell>
          <cell r="Q304" t="str">
            <v>TEE 6000# SW A105N ASME B16.11,1 1/2",1 1/2"</v>
          </cell>
          <cell r="T304">
            <v>5</v>
          </cell>
          <cell r="W304">
            <v>5</v>
          </cell>
        </row>
        <row r="305">
          <cell r="O305" t="str">
            <v>4BACS2040E00</v>
          </cell>
          <cell r="P305" t="e">
            <v>#N/A</v>
          </cell>
          <cell r="Q305" t="str">
            <v>ELBOW 90 DEG 6000# SW A350 LF2 CL.1 NACE MR0175/ISO 15156 SSC resistant ASME B16.11,3/4"</v>
          </cell>
          <cell r="T305">
            <v>28</v>
          </cell>
          <cell r="W305">
            <v>28</v>
          </cell>
        </row>
        <row r="306">
          <cell r="O306" t="str">
            <v>4GBCU200040E</v>
          </cell>
          <cell r="P306" t="e">
            <v>#N/A</v>
          </cell>
          <cell r="Q306" t="str">
            <v>SOCKOLET 6000# A350 LF2 CL.1 MSS SP-97,4",3/4"</v>
          </cell>
          <cell r="T306">
            <v>28</v>
          </cell>
          <cell r="W306">
            <v>28</v>
          </cell>
        </row>
        <row r="307">
          <cell r="O307" t="str">
            <v>4BDCS2000E0E</v>
          </cell>
          <cell r="P307" t="e">
            <v>#N/A</v>
          </cell>
          <cell r="Q307" t="str">
            <v>TEE 6000# SW A350 LF2 CL.1 ASME B16.11,3/4",3/4"</v>
          </cell>
          <cell r="T307">
            <v>40</v>
          </cell>
          <cell r="W307">
            <v>40</v>
          </cell>
        </row>
        <row r="308">
          <cell r="O308" t="str">
            <v>4BACS2000100</v>
          </cell>
          <cell r="P308" t="e">
            <v>#N/A</v>
          </cell>
          <cell r="Q308" t="str">
            <v>ELBOW 90 DEG 6000# SW A350 LF2 CL.1 ASME B16.11,1"</v>
          </cell>
          <cell r="T308">
            <v>97</v>
          </cell>
          <cell r="W308">
            <v>97</v>
          </cell>
        </row>
        <row r="309">
          <cell r="O309" t="str">
            <v>4FBWDC003028</v>
          </cell>
          <cell r="P309" t="e">
            <v>#N/A</v>
          </cell>
          <cell r="Q309" t="str">
            <v>Reducer ECC, THK:15.88mm x 12.7mm Material:Mss-SP-75-Gr.WPHY42-One seam Standard:5-W, ASME-ANSI B16.9, 30" x 28"</v>
          </cell>
          <cell r="R309">
            <v>4</v>
          </cell>
          <cell r="W309">
            <v>4</v>
          </cell>
        </row>
        <row r="310">
          <cell r="O310" t="str">
            <v>4CAAWQ004800</v>
          </cell>
          <cell r="P310" t="e">
            <v>#N/A</v>
          </cell>
          <cell r="Q310" t="str">
            <v>ELBOW 90 DEG LR XS A234-WPBW BW WELDED 100%RT, ASME B16.9,48"</v>
          </cell>
          <cell r="R310">
            <v>6</v>
          </cell>
          <cell r="W310">
            <v>6</v>
          </cell>
        </row>
        <row r="311">
          <cell r="O311" t="str">
            <v>4CAAWQ004800</v>
          </cell>
          <cell r="P311" t="e">
            <v>#N/A</v>
          </cell>
          <cell r="Q311" t="str">
            <v>ELBOW 90 DEG LR XS A234-WPBW BW WELDED 100%RT, ASME B16.9,48"</v>
          </cell>
          <cell r="R311">
            <v>6</v>
          </cell>
          <cell r="W311">
            <v>6</v>
          </cell>
        </row>
        <row r="312">
          <cell r="O312" t="str">
            <v>4CAAWQ004800</v>
          </cell>
          <cell r="P312" t="e">
            <v>#N/A</v>
          </cell>
          <cell r="Q312" t="str">
            <v>ELBOW 90 DEG LR XS A234-WPBW BW WELDED 100%RT, ASME B16.9,48"</v>
          </cell>
          <cell r="R312">
            <v>5</v>
          </cell>
          <cell r="W312">
            <v>5</v>
          </cell>
        </row>
        <row r="313">
          <cell r="O313" t="str">
            <v>4CAAWQ004800</v>
          </cell>
          <cell r="P313" t="e">
            <v>#N/A</v>
          </cell>
          <cell r="Q313" t="str">
            <v>ELBOW 90 DEG LR XS A234-WPBW BW WELDED 100%RT, ASME B16.9,48"</v>
          </cell>
          <cell r="R313">
            <v>6</v>
          </cell>
          <cell r="W313">
            <v>6</v>
          </cell>
        </row>
        <row r="314">
          <cell r="O314" t="str">
            <v>4QSAC6020D00</v>
          </cell>
          <cell r="P314" t="e">
            <v>#N/A</v>
          </cell>
          <cell r="Q314" t="str">
            <v>GATE 800# SW A105N TRIM NO.1 BB C.A=3MM HO, SOLID WEDGE, API 602,1/2"</v>
          </cell>
          <cell r="R314">
            <v>421</v>
          </cell>
          <cell r="W314">
            <v>421</v>
          </cell>
        </row>
        <row r="315">
          <cell r="O315" t="str">
            <v>4QSAC6020E00</v>
          </cell>
          <cell r="P315" t="e">
            <v>#N/A</v>
          </cell>
          <cell r="Q315" t="str">
            <v>GATE 800# SW A105N TRIM NO.1 BB C.A=3MM HO, SOLID WEDGE, API 602,3/4"</v>
          </cell>
          <cell r="R315">
            <v>161</v>
          </cell>
          <cell r="W315">
            <v>161</v>
          </cell>
        </row>
        <row r="316">
          <cell r="O316" t="str">
            <v>4QSAD6020E00</v>
          </cell>
          <cell r="P316" t="e">
            <v>#N/A</v>
          </cell>
          <cell r="Q316" t="str">
            <v>GATE 800# SW A105N TRIM NO.8 BB C.A=3MM HO, SOLID WEDGE, API 602,3/4"</v>
          </cell>
          <cell r="R316">
            <v>59</v>
          </cell>
          <cell r="S316">
            <v>1</v>
          </cell>
          <cell r="W316">
            <v>58</v>
          </cell>
        </row>
        <row r="317">
          <cell r="O317" t="str">
            <v>4QWAD6020E00</v>
          </cell>
          <cell r="P317" t="e">
            <v>#N/A</v>
          </cell>
          <cell r="Q317" t="str">
            <v>GATE 800# SW A105N TRIM NO.8 BB W/NIP,PBE(100MM,S160) C.A=3MM HO, SOLID WEDGE, API 602,3/4"</v>
          </cell>
          <cell r="R317">
            <v>2</v>
          </cell>
          <cell r="W317">
            <v>2</v>
          </cell>
        </row>
        <row r="318">
          <cell r="O318" t="str">
            <v>4QXAD6020E00</v>
          </cell>
          <cell r="P318" t="e">
            <v>#N/A</v>
          </cell>
          <cell r="Q318" t="str">
            <v>GATE 800# SW/SCRD A105N, TRIM NO.8 BB C.A=3MM HO, SOLID WEDGE, API 602,3/4"</v>
          </cell>
          <cell r="R318">
            <v>47</v>
          </cell>
          <cell r="S318">
            <v>2</v>
          </cell>
          <cell r="W318">
            <v>45</v>
          </cell>
        </row>
        <row r="319">
          <cell r="O319" t="str">
            <v>4QXAE6020E00</v>
          </cell>
          <cell r="P319" t="e">
            <v>#N/A</v>
          </cell>
          <cell r="Q319" t="str">
            <v>GATE 800# SW/SCRD A105N TRIM NO.5 BB C.A=3MM HO, SOLID WEDGE, API 602,3/4"</v>
          </cell>
          <cell r="R319">
            <v>8</v>
          </cell>
          <cell r="W319">
            <v>8</v>
          </cell>
        </row>
        <row r="320">
          <cell r="O320" t="str">
            <v>4QXJK6000E00</v>
          </cell>
          <cell r="P320" t="e">
            <v>#N/A</v>
          </cell>
          <cell r="Q320" t="str">
            <v>GATE 800# SW/SCRD A182-F304L TRIM NO.16 BB HO, SOLID WEDGE, API 602,3/4"</v>
          </cell>
          <cell r="R320">
            <v>3</v>
          </cell>
          <cell r="W320">
            <v>3</v>
          </cell>
        </row>
        <row r="321">
          <cell r="O321" t="str">
            <v>4QYAJ6040E00</v>
          </cell>
          <cell r="P321" t="e">
            <v>#N/A</v>
          </cell>
          <cell r="Q321" t="str">
            <v>GATE 800# SW/SCRD A105N, TRIM NO.12 BB W/NIP,POE(100MM,S160) C.A=3MM NACE MR0175/ISO 15156 SSC resistant HO, SOLID WEDGE, API 602,3/4"</v>
          </cell>
          <cell r="R321">
            <v>16</v>
          </cell>
          <cell r="W321">
            <v>16</v>
          </cell>
        </row>
        <row r="322">
          <cell r="O322" t="str">
            <v>4QXAC6020D00</v>
          </cell>
          <cell r="P322" t="e">
            <v>#N/A</v>
          </cell>
          <cell r="Q322" t="str">
            <v>GATE 800# SW/SCRD A105N TRIM NO.1 BB C.A=3MM HO, SOLID WEDGE, API 602,1/2"</v>
          </cell>
          <cell r="R322">
            <v>389</v>
          </cell>
          <cell r="W322">
            <v>389</v>
          </cell>
        </row>
        <row r="323">
          <cell r="O323" t="str">
            <v>4QXAC6020E00</v>
          </cell>
          <cell r="P323" t="e">
            <v>#N/A</v>
          </cell>
          <cell r="Q323" t="str">
            <v>GATE 800# SW/SCRD A105N TRIM NO.1 BB C.A=3MM HO, SOLID WEDGE, API 602,3/4"</v>
          </cell>
          <cell r="R323">
            <v>125</v>
          </cell>
          <cell r="W323">
            <v>125</v>
          </cell>
        </row>
        <row r="324">
          <cell r="O324" t="str">
            <v>4QSAC6021B00</v>
          </cell>
          <cell r="P324" t="e">
            <v>#N/A</v>
          </cell>
          <cell r="Q324" t="str">
            <v>GATE 800# SW A105N TRIM NO.1 BB C.A=3MM HO, SOLID WEDGE, API 602,1 1/2"</v>
          </cell>
          <cell r="R324">
            <v>63</v>
          </cell>
          <cell r="S324">
            <v>1</v>
          </cell>
          <cell r="W324">
            <v>62</v>
          </cell>
        </row>
        <row r="325">
          <cell r="O325" t="str">
            <v>4RSAC6020E00</v>
          </cell>
          <cell r="P325" t="e">
            <v>#N/A</v>
          </cell>
          <cell r="Q325" t="str">
            <v>GLOBE 800# SW A105N TRIM NO.1 BB C.A=3MM HO, API 602,3/4"</v>
          </cell>
          <cell r="R325">
            <v>128</v>
          </cell>
          <cell r="W325">
            <v>128</v>
          </cell>
        </row>
        <row r="326">
          <cell r="O326" t="str">
            <v>4QEAC2000200</v>
          </cell>
          <cell r="P326" t="e">
            <v>#N/A</v>
          </cell>
          <cell r="Q326" t="str">
            <v>GATE 150# FF A216-WCB TRIM NO.1 BB HO, FLEXIBLE WEDGE, API 600,2"</v>
          </cell>
          <cell r="R326">
            <v>2</v>
          </cell>
          <cell r="S326">
            <v>2</v>
          </cell>
        </row>
        <row r="327">
          <cell r="O327" t="str">
            <v>4QEAC2000400</v>
          </cell>
          <cell r="P327" t="e">
            <v>#N/A</v>
          </cell>
          <cell r="Q327" t="str">
            <v>GATE 150# FF A216-WCB TRIM NO.1 BB HO, FLEXIBLE WEDGE, API 600,4"</v>
          </cell>
          <cell r="R327">
            <v>1</v>
          </cell>
          <cell r="W327">
            <v>1</v>
          </cell>
        </row>
        <row r="328">
          <cell r="O328" t="str">
            <v>4QEAC2001200</v>
          </cell>
          <cell r="P328" t="e">
            <v>#N/A</v>
          </cell>
          <cell r="Q328" t="str">
            <v>GATE 150# FF A216-WCB TRIM NO.1 BB HO, FLEXIBLE WEDGE, API 600,12"</v>
          </cell>
          <cell r="R328">
            <v>1</v>
          </cell>
          <cell r="W328">
            <v>1</v>
          </cell>
        </row>
        <row r="329">
          <cell r="O329" t="str">
            <v>4QFAC2020200</v>
          </cell>
          <cell r="P329" t="e">
            <v>#N/A</v>
          </cell>
          <cell r="Q329" t="str">
            <v>GATE 150# RF A216-WCB TRIM NO.1 BB C.A=3MM HO, FLEXIBLE WEDGE, API 600,2"</v>
          </cell>
          <cell r="R329">
            <v>28</v>
          </cell>
          <cell r="W329">
            <v>28</v>
          </cell>
        </row>
        <row r="330">
          <cell r="O330" t="str">
            <v>4QFAC2020300</v>
          </cell>
          <cell r="P330" t="e">
            <v>#N/A</v>
          </cell>
          <cell r="Q330" t="str">
            <v>GATE 150# RF A216-WCB TRIM NO.1 BB C.A=3MM HO, FLEXIBLE WEDGE, API 600,3"</v>
          </cell>
          <cell r="R330">
            <v>13</v>
          </cell>
          <cell r="W330">
            <v>13</v>
          </cell>
        </row>
        <row r="331">
          <cell r="O331" t="str">
            <v>4QFAC2020600</v>
          </cell>
          <cell r="P331" t="e">
            <v>#N/A</v>
          </cell>
          <cell r="Q331" t="str">
            <v>GATE 150# RF A216-WCB TRIM NO.1 BB C.A=3MM HO, FLEXIBLE WEDGE, API 600,6"</v>
          </cell>
          <cell r="R331">
            <v>2</v>
          </cell>
          <cell r="W331">
            <v>2</v>
          </cell>
        </row>
        <row r="332">
          <cell r="O332" t="str">
            <v>4QFAC2020800</v>
          </cell>
          <cell r="P332" t="e">
            <v>#N/A</v>
          </cell>
          <cell r="Q332" t="str">
            <v>GATE 150# RF A216-WCB TRIM NO.1 BB C.A=3MM HO, FLEXIBLE WEDGE, API 600,8"</v>
          </cell>
          <cell r="R332">
            <v>4</v>
          </cell>
          <cell r="V332">
            <v>1</v>
          </cell>
          <cell r="W332">
            <v>3</v>
          </cell>
        </row>
        <row r="333">
          <cell r="O333" t="str">
            <v>4QFAC2021000</v>
          </cell>
          <cell r="P333" t="e">
            <v>#N/A</v>
          </cell>
          <cell r="Q333" t="str">
            <v>GATE 150# RF A216-WCB TRIM NO.1 BB C.A=3MM HO, FLEXIBLE WEDGE, API 600,10"</v>
          </cell>
          <cell r="R333">
            <v>2</v>
          </cell>
          <cell r="W333">
            <v>2</v>
          </cell>
        </row>
        <row r="334">
          <cell r="O334" t="str">
            <v>4QFAD2020300</v>
          </cell>
          <cell r="P334" t="e">
            <v>#N/A</v>
          </cell>
          <cell r="Q334" t="str">
            <v>GATE 150# RF A216-WCB TRIM NO.8 BB CA=3MM HO, FLEXIBLE WEDGE, API 600,3"</v>
          </cell>
          <cell r="R334">
            <v>2</v>
          </cell>
          <cell r="W334">
            <v>2</v>
          </cell>
        </row>
        <row r="335">
          <cell r="O335" t="str">
            <v>4QFAD2020600</v>
          </cell>
          <cell r="P335" t="e">
            <v>#N/A</v>
          </cell>
          <cell r="Q335" t="str">
            <v>GATE 150# RF A216-WCB TRIM NO.8 BB CA=3MM HO, FLEXIBLE WEDGE, API 600,6"</v>
          </cell>
          <cell r="R335">
            <v>2</v>
          </cell>
          <cell r="S335">
            <v>1</v>
          </cell>
          <cell r="W335">
            <v>1</v>
          </cell>
        </row>
        <row r="336">
          <cell r="O336" t="str">
            <v>4QFAD2020800</v>
          </cell>
          <cell r="P336" t="e">
            <v>#N/A</v>
          </cell>
          <cell r="Q336" t="str">
            <v>GATE 150# RF A216-WCB TRIM NO.8 BB CA=3MM HO, FLEXIBLE WEDGE, API 600,8"</v>
          </cell>
          <cell r="R336">
            <v>3</v>
          </cell>
          <cell r="W336">
            <v>3</v>
          </cell>
        </row>
        <row r="337">
          <cell r="O337" t="str">
            <v>4QFAD2021000</v>
          </cell>
          <cell r="P337" t="e">
            <v>#N/A</v>
          </cell>
          <cell r="Q337" t="str">
            <v>GATE 150# RF A216-WCB TRIM NO.8 BB CA=3MM HO, FLEXIBLE WEDGE, API 600,10"</v>
          </cell>
          <cell r="R337">
            <v>1</v>
          </cell>
          <cell r="W337">
            <v>1</v>
          </cell>
        </row>
        <row r="338">
          <cell r="O338" t="str">
            <v>4QFAD4020200</v>
          </cell>
          <cell r="P338" t="e">
            <v>#N/A</v>
          </cell>
          <cell r="Q338" t="str">
            <v>GATE 300# RF A216-WCB TRIM NO.8 BB C.A=3MM HO, FLEXIBLE WEDGE, API 600,2"</v>
          </cell>
          <cell r="R338">
            <v>13</v>
          </cell>
          <cell r="W338">
            <v>13</v>
          </cell>
        </row>
        <row r="339">
          <cell r="O339" t="str">
            <v>4QFAD4020300</v>
          </cell>
          <cell r="P339" t="e">
            <v>#N/A</v>
          </cell>
          <cell r="Q339" t="str">
            <v>GATE 300# RF A216-WCB TRIM NO.8 BB C.A=3MM HO, FLEXIBLE WEDGE, API 600,3"</v>
          </cell>
          <cell r="R339">
            <v>2</v>
          </cell>
          <cell r="S339">
            <v>1</v>
          </cell>
          <cell r="W339">
            <v>1</v>
          </cell>
        </row>
        <row r="340">
          <cell r="O340" t="str">
            <v>4QFAD4020400</v>
          </cell>
          <cell r="P340" t="e">
            <v>#N/A</v>
          </cell>
          <cell r="Q340" t="str">
            <v>GATE 300# RF A216-WCB TRIM NO.8 BB C.A=3MM HO, FLEXIBLE WEDGE, API 600,4"</v>
          </cell>
          <cell r="R340">
            <v>2</v>
          </cell>
          <cell r="W340">
            <v>2</v>
          </cell>
        </row>
        <row r="341">
          <cell r="O341" t="str">
            <v>4NHA2F001400</v>
          </cell>
          <cell r="P341" t="e">
            <v>#N/A</v>
          </cell>
          <cell r="Q341" t="str">
            <v>SPACER &amp; BLIND PADDLE 150# RF A516 GR 70 ENGINEERING STD: SACR-DE-GEN-PI-SPC-0023,14"</v>
          </cell>
          <cell r="R341">
            <v>6</v>
          </cell>
          <cell r="W341">
            <v>6</v>
          </cell>
        </row>
        <row r="342">
          <cell r="O342" t="str">
            <v>4CNASP041616</v>
          </cell>
          <cell r="P342" t="e">
            <v>#N/A</v>
          </cell>
          <cell r="Q342" t="str">
            <v>Lateral TEE ,SMLS, BW , STD*STD , A234-WPB Nace MR0175/ISO 15156 SSC resistance, ASME B16.9</v>
          </cell>
          <cell r="R342">
            <v>1</v>
          </cell>
          <cell r="W342">
            <v>1</v>
          </cell>
        </row>
        <row r="343">
          <cell r="O343" t="str">
            <v>4QFAD4020600</v>
          </cell>
          <cell r="P343" t="e">
            <v>#N/A</v>
          </cell>
          <cell r="Q343" t="str">
            <v>GATE 300# RF A216-WCB TRIM NO.8 BB C.A=3MM HO, FLEXIBLE WEDGE, API 600,6"</v>
          </cell>
          <cell r="R343">
            <v>5</v>
          </cell>
          <cell r="S343">
            <v>1</v>
          </cell>
          <cell r="W343">
            <v>4</v>
          </cell>
        </row>
        <row r="344">
          <cell r="O344" t="str">
            <v>4QFAD4020800</v>
          </cell>
          <cell r="P344" t="e">
            <v>#N/A</v>
          </cell>
          <cell r="Q344" t="str">
            <v>GATE 300# RF A216-WCB TRIM NO.8 BB C.A=3MM HO, FLEXIBLE WEDGE, API 600,8"</v>
          </cell>
          <cell r="R344">
            <v>13</v>
          </cell>
          <cell r="W344">
            <v>13</v>
          </cell>
        </row>
        <row r="345">
          <cell r="O345" t="str">
            <v>4QFAD4021000</v>
          </cell>
          <cell r="P345" t="e">
            <v>#N/A</v>
          </cell>
          <cell r="Q345" t="str">
            <v>GATE 300# RF A216-WCB TRIM NO.8 BB C.A=3MM HO, FLEXIBLE WEDGE, API 600,10"</v>
          </cell>
          <cell r="R345">
            <v>6</v>
          </cell>
          <cell r="S345">
            <v>2</v>
          </cell>
          <cell r="W345">
            <v>4</v>
          </cell>
        </row>
        <row r="346">
          <cell r="O346" t="str">
            <v>4QFAJ2040200</v>
          </cell>
          <cell r="P346" t="e">
            <v>#N/A</v>
          </cell>
          <cell r="Q346" t="str">
            <v>GATE 150# RF A216-WCB TRIM NO.12 BB C.A=3MM NACE MR0175/ISO 15156 SSC resistant HO, FLEXIBLE WEDGE, API 600,2"</v>
          </cell>
          <cell r="R346">
            <v>1</v>
          </cell>
          <cell r="S346">
            <v>1</v>
          </cell>
        </row>
        <row r="347">
          <cell r="O347" t="str">
            <v>4QFAJ2040300</v>
          </cell>
          <cell r="P347" t="e">
            <v>#N/A</v>
          </cell>
          <cell r="Q347" t="str">
            <v>GATE 150# RF A216-WCB TRIM NO.12 BB C.A=3MM NACE MR0175/ISO 15156 SSC resistant HO, FLEXIBLE WEDGE, API 600,3"</v>
          </cell>
          <cell r="R347">
            <v>2</v>
          </cell>
          <cell r="W347">
            <v>2</v>
          </cell>
        </row>
        <row r="348">
          <cell r="O348" t="str">
            <v>4QFAK2070200</v>
          </cell>
          <cell r="P348" t="e">
            <v>#N/A</v>
          </cell>
          <cell r="Q348" t="str">
            <v>GATE 150# RF A216-WCB TRIM NO.16 BB C.A=6MM NACE MR0175/ISO 15156 SSC resistant, HIC resitant HO, FLEXIBLE WEDGE, API 600,2"</v>
          </cell>
          <cell r="R348">
            <v>12</v>
          </cell>
          <cell r="W348">
            <v>12</v>
          </cell>
        </row>
        <row r="349">
          <cell r="O349" t="str">
            <v>4QFAK2070300</v>
          </cell>
          <cell r="P349" t="e">
            <v>#N/A</v>
          </cell>
          <cell r="Q349" t="str">
            <v>GATE 150# RF A216-WCB TRIM NO.16 BB C.A=6MM NACE MR0175/ISO 15156 SSC resistant, HIC resitant HO, FLEXIBLE WEDGE, API 600,3"</v>
          </cell>
          <cell r="R349">
            <v>9</v>
          </cell>
          <cell r="W349">
            <v>9</v>
          </cell>
        </row>
        <row r="350">
          <cell r="O350" t="str">
            <v>4QFAK2071200</v>
          </cell>
          <cell r="P350" t="e">
            <v>#N/A</v>
          </cell>
          <cell r="Q350" t="str">
            <v>GATE 150# RF A216-WCB TRIM NO.16 BB C.A=6MM NACE MR0175/ISO 15156 SSC resistant, HIC resitant HO, FLEXIBLE WEDGE, API 600,12"</v>
          </cell>
          <cell r="R350">
            <v>1</v>
          </cell>
          <cell r="W350">
            <v>1</v>
          </cell>
        </row>
        <row r="351">
          <cell r="O351" t="str">
            <v>4QFAK4070200</v>
          </cell>
          <cell r="P351" t="e">
            <v>#N/A</v>
          </cell>
          <cell r="Q351" t="str">
            <v>GATE 300# RF A216-WCB TRIM NO.16 BB C.A=6MM NACE MR0175/ISO 15156 SSC resistant, HIC resitant HO, FLEXIBLE WEDGE, API 600,2"</v>
          </cell>
          <cell r="R351">
            <v>26</v>
          </cell>
          <cell r="W351">
            <v>26</v>
          </cell>
        </row>
        <row r="352">
          <cell r="O352" t="str">
            <v>4QFAK4070300</v>
          </cell>
          <cell r="P352" t="e">
            <v>#N/A</v>
          </cell>
          <cell r="Q352" t="str">
            <v>GATE 300# RF A216-WCB TRIM NO.16 BB C.A=6MM NACE MR0175/ISO 15156 SSC resistant, HIC resitant HO, FLEXIBLE WEDGE, API 600,3"</v>
          </cell>
          <cell r="R352">
            <v>1</v>
          </cell>
          <cell r="S352">
            <v>1</v>
          </cell>
        </row>
        <row r="353">
          <cell r="O353" t="str">
            <v>4QFAK4071000</v>
          </cell>
          <cell r="P353" t="e">
            <v>#N/A</v>
          </cell>
          <cell r="Q353" t="str">
            <v>GATE 300# RF A216-WCB TRIM NO.16 BB C.A=6MM NACE MR0175/ISO 15156 SSC resistant, HIC resitant HO, FLEXIBLE WEDGE, API 600,10"</v>
          </cell>
          <cell r="R353">
            <v>1</v>
          </cell>
          <cell r="W353">
            <v>1</v>
          </cell>
        </row>
        <row r="354">
          <cell r="O354" t="str">
            <v>4QFGI4010600</v>
          </cell>
          <cell r="P354" t="e">
            <v>#N/A</v>
          </cell>
          <cell r="Q354" t="str">
            <v>GATE 300# RF A217-C5 TRIM NO.10 BB C.A=6MM HO, FLEXIBLE WEDGE, API 600,6"</v>
          </cell>
          <cell r="R354">
            <v>1</v>
          </cell>
          <cell r="W354">
            <v>1</v>
          </cell>
        </row>
        <row r="355">
          <cell r="O355" t="str">
            <v>4QFJK4000200</v>
          </cell>
          <cell r="P355" t="e">
            <v>#N/A</v>
          </cell>
          <cell r="Q355" t="str">
            <v>GATE 300# RF A351 CF3 TRIM NO.16 BB HO, FLEXIBLE WEDGE, API 600,2"</v>
          </cell>
          <cell r="R355">
            <v>1</v>
          </cell>
          <cell r="W355">
            <v>1</v>
          </cell>
        </row>
        <row r="356">
          <cell r="O356" t="str">
            <v>4QHAC2000200</v>
          </cell>
          <cell r="P356" t="e">
            <v>#N/A</v>
          </cell>
          <cell r="Q356" t="str">
            <v>GATE 150# FF A105N TRIM NO.1 BB HO, SOLID WEDGE, API 602,2"</v>
          </cell>
          <cell r="R356">
            <v>1</v>
          </cell>
          <cell r="W356">
            <v>1</v>
          </cell>
        </row>
        <row r="357">
          <cell r="O357" t="str">
            <v>4QIAC2021B00</v>
          </cell>
          <cell r="P357" t="e">
            <v>#N/A</v>
          </cell>
          <cell r="Q357" t="str">
            <v>GATE 150# RF A105N TRIM NO.1 BB C.A=3MM HO, SOLID WEDGE, API 602,1 1/2"</v>
          </cell>
          <cell r="R357">
            <v>2</v>
          </cell>
          <cell r="W357">
            <v>2</v>
          </cell>
        </row>
        <row r="358">
          <cell r="O358" t="str">
            <v>4RFAC2020200</v>
          </cell>
          <cell r="P358" t="e">
            <v>#N/A</v>
          </cell>
          <cell r="Q358" t="str">
            <v>GLOBE 150# RF A216-WCB TRIM NO.1 BB C.A=3MM HO,  BS 1873,2"</v>
          </cell>
          <cell r="R358">
            <v>11</v>
          </cell>
          <cell r="S358">
            <v>1</v>
          </cell>
          <cell r="W358">
            <v>10</v>
          </cell>
        </row>
        <row r="359">
          <cell r="O359" t="str">
            <v>4RFAC2020300</v>
          </cell>
          <cell r="P359" t="e">
            <v>#N/A</v>
          </cell>
          <cell r="Q359" t="str">
            <v>GLOBE 150# RF A216-WCB TRIM NO.1 BB C.A=3MM HO,  BS 1873,3"</v>
          </cell>
          <cell r="R359">
            <v>2</v>
          </cell>
          <cell r="W359">
            <v>2</v>
          </cell>
        </row>
        <row r="360">
          <cell r="O360" t="str">
            <v>4RFAC2020400</v>
          </cell>
          <cell r="P360" t="e">
            <v>#N/A</v>
          </cell>
          <cell r="Q360" t="str">
            <v>GLOBE 150# RF A216-WCB TRIM NO.1 BB C.A=3MM HO,  BS 1873,4"</v>
          </cell>
          <cell r="R360">
            <v>2</v>
          </cell>
          <cell r="W360">
            <v>2</v>
          </cell>
        </row>
        <row r="361">
          <cell r="O361" t="str">
            <v>4RFAC2020600</v>
          </cell>
          <cell r="P361" t="e">
            <v>#N/A</v>
          </cell>
          <cell r="Q361" t="str">
            <v>GLOBE 150# RF A216-WCB TRIM NO.1 BB C.A=3MM HO,  BS 1873,6"</v>
          </cell>
          <cell r="R361">
            <v>1</v>
          </cell>
          <cell r="W361">
            <v>1</v>
          </cell>
        </row>
        <row r="362">
          <cell r="O362" t="str">
            <v>4RFAD2020200</v>
          </cell>
          <cell r="P362" t="e">
            <v>#N/A</v>
          </cell>
          <cell r="Q362" t="str">
            <v>GLOBE 150# RF A216-WCB TRIM NO.8 BB C.A=3MM HO,  BS 1873,2"</v>
          </cell>
          <cell r="R362">
            <v>1</v>
          </cell>
          <cell r="W362">
            <v>1</v>
          </cell>
        </row>
        <row r="363">
          <cell r="O363" t="str">
            <v>4RFAD2020300</v>
          </cell>
          <cell r="P363" t="e">
            <v>#N/A</v>
          </cell>
          <cell r="Q363" t="str">
            <v>GLOBE 150# RF A216-WCB TRIM NO.8 BB C.A=3MM HO,  BS 1873,3"</v>
          </cell>
          <cell r="R363">
            <v>1</v>
          </cell>
          <cell r="W363">
            <v>1</v>
          </cell>
        </row>
        <row r="364">
          <cell r="O364" t="str">
            <v>4RFAD4020300</v>
          </cell>
          <cell r="P364" t="e">
            <v>#N/A</v>
          </cell>
          <cell r="Q364" t="str">
            <v>GLOBE 300# RF A216-WCB TRIM NO.8 BB C.A=3MM HO,  BS 1873,3"</v>
          </cell>
          <cell r="R364">
            <v>1</v>
          </cell>
          <cell r="S364">
            <v>1</v>
          </cell>
        </row>
        <row r="365">
          <cell r="O365" t="str">
            <v>4RFAD4020600</v>
          </cell>
          <cell r="P365" t="e">
            <v>#N/A</v>
          </cell>
          <cell r="Q365" t="str">
            <v>GLOBE 300# RF A216-WCB TRIM NO.8 BB C.A=3MM HO,  BS 1873,6"</v>
          </cell>
          <cell r="R365">
            <v>1</v>
          </cell>
          <cell r="W365">
            <v>1</v>
          </cell>
        </row>
        <row r="366">
          <cell r="O366" t="str">
            <v>4RFAD4120800</v>
          </cell>
          <cell r="P366" t="e">
            <v>#N/A</v>
          </cell>
          <cell r="Q366" t="str">
            <v>GLOBE 300# RF A216-WCB TRIM NO.8 BB C.A=3MM GO,  BS 1873,8"</v>
          </cell>
          <cell r="R366">
            <v>1</v>
          </cell>
          <cell r="S366">
            <v>1</v>
          </cell>
        </row>
        <row r="367">
          <cell r="O367" t="str">
            <v>4RFGI4010400</v>
          </cell>
          <cell r="P367" t="e">
            <v>#N/A</v>
          </cell>
          <cell r="Q367" t="str">
            <v>GLOBE 300# RF A217-C5 TRIM NO.10 BB C.A=6MM HO, BS 1873,4"</v>
          </cell>
          <cell r="R367">
            <v>2</v>
          </cell>
          <cell r="S367">
            <v>1</v>
          </cell>
          <cell r="W367">
            <v>1</v>
          </cell>
        </row>
        <row r="368">
          <cell r="O368" t="str">
            <v>4UFAIR200200</v>
          </cell>
          <cell r="P368" t="e">
            <v>#N/A</v>
          </cell>
          <cell r="Q368" t="str">
            <v>BALL 150# RF A216-WCB, 304SS/RTFE-S FLOAT  FS WO FB, API 608,2"</v>
          </cell>
          <cell r="R368">
            <v>3</v>
          </cell>
          <cell r="W368">
            <v>3</v>
          </cell>
        </row>
        <row r="369">
          <cell r="O369" t="str">
            <v>4UFAIR200600</v>
          </cell>
          <cell r="P369" t="e">
            <v>#N/A</v>
          </cell>
          <cell r="Q369" t="str">
            <v>BALL 150# RF A216-WCB, 304SS/RTFE-S FLOAT  FS WO FB, API 608,6"</v>
          </cell>
          <cell r="R369">
            <v>1</v>
          </cell>
          <cell r="W369">
            <v>1</v>
          </cell>
        </row>
        <row r="370">
          <cell r="O370" t="str">
            <v>4UFAIR4A0200</v>
          </cell>
          <cell r="P370" t="e">
            <v>#N/A</v>
          </cell>
          <cell r="Q370" t="str">
            <v>BALL 300# RF A216-WCB, 304SS/RTFE-S FLOAT  FS WO C.A=3MM FB, API 608,2"</v>
          </cell>
          <cell r="R370">
            <v>6</v>
          </cell>
          <cell r="W370">
            <v>6</v>
          </cell>
        </row>
        <row r="371">
          <cell r="O371" t="str">
            <v>4UFJKR200600</v>
          </cell>
          <cell r="P371" t="e">
            <v>#N/A</v>
          </cell>
          <cell r="Q371" t="str">
            <v>BALL 150# RF A351-CF3,316SS/RTFE-S FLOAT  FS WO FB, API 608,6"</v>
          </cell>
          <cell r="R371">
            <v>2</v>
          </cell>
          <cell r="W371">
            <v>2</v>
          </cell>
        </row>
        <row r="372">
          <cell r="O372" t="str">
            <v>4QHAC2000E00</v>
          </cell>
          <cell r="P372" t="e">
            <v>#N/A</v>
          </cell>
          <cell r="Q372" t="str">
            <v>GATE 150# FF A105N TRIM NO.1 BB HO, SOLID WEDGE, API 602,3/4"</v>
          </cell>
          <cell r="R372">
            <v>9</v>
          </cell>
          <cell r="S372">
            <v>8</v>
          </cell>
          <cell r="W372">
            <v>1</v>
          </cell>
        </row>
        <row r="373">
          <cell r="O373" t="str">
            <v>4QEAC2000200</v>
          </cell>
          <cell r="P373" t="e">
            <v>#N/A</v>
          </cell>
          <cell r="Q373" t="str">
            <v>GATE 150# FF A216-WCB TRIM NO.1 BB HO, FLEXIBLE WEDGE, API 600,2"</v>
          </cell>
          <cell r="R373">
            <v>1</v>
          </cell>
          <cell r="W373">
            <v>1</v>
          </cell>
        </row>
        <row r="374">
          <cell r="O374" t="str">
            <v>4QFAC2020600</v>
          </cell>
          <cell r="P374" t="e">
            <v>#N/A</v>
          </cell>
          <cell r="Q374" t="str">
            <v>GATE 150# RF A216-WCB TRIM NO.1 BB C.A=3MM HO, FLEXIBLE WEDGE, API 600,6"</v>
          </cell>
          <cell r="R374">
            <v>3</v>
          </cell>
          <cell r="W374">
            <v>3</v>
          </cell>
        </row>
        <row r="375">
          <cell r="O375" t="str">
            <v>4QFAC2021000</v>
          </cell>
          <cell r="P375" t="e">
            <v>#N/A</v>
          </cell>
          <cell r="Q375" t="str">
            <v>GATE 150# RF A216-WCB TRIM NO.1 BB C.A=3MM HO, FLEXIBLE WEDGE, API 600,10"</v>
          </cell>
          <cell r="R375">
            <v>2</v>
          </cell>
          <cell r="W375">
            <v>2</v>
          </cell>
        </row>
        <row r="376">
          <cell r="O376" t="str">
            <v>4QFAD2020600</v>
          </cell>
          <cell r="P376" t="e">
            <v>#N/A</v>
          </cell>
          <cell r="Q376" t="str">
            <v>GATE 150# RF A216-WCB TRIM NO.8 BB CA=3MM HO, FLEXIBLE WEDGE, API 600,6"</v>
          </cell>
          <cell r="R376">
            <v>2</v>
          </cell>
          <cell r="W376">
            <v>2</v>
          </cell>
        </row>
        <row r="377">
          <cell r="O377" t="str">
            <v>4QFAD4020300</v>
          </cell>
          <cell r="P377" t="e">
            <v>#N/A</v>
          </cell>
          <cell r="Q377" t="str">
            <v>GATE 300# RF A216-WCB TRIM NO.8 BB C.A=3MM HO, FLEXIBLE WEDGE, API 600,3"</v>
          </cell>
          <cell r="R377">
            <v>2</v>
          </cell>
          <cell r="W377">
            <v>2</v>
          </cell>
        </row>
        <row r="378">
          <cell r="O378" t="str">
            <v>4QFAD4020600</v>
          </cell>
          <cell r="P378" t="e">
            <v>#N/A</v>
          </cell>
          <cell r="Q378" t="str">
            <v>GATE 300# RF A216-WCB TRIM NO.8 BB C.A=3MM HO, FLEXIBLE WEDGE, API 600,6"</v>
          </cell>
          <cell r="R378">
            <v>1</v>
          </cell>
          <cell r="W378">
            <v>1</v>
          </cell>
        </row>
        <row r="379">
          <cell r="O379" t="str">
            <v>4QFAJ2040200</v>
          </cell>
          <cell r="P379" t="e">
            <v>#N/A</v>
          </cell>
          <cell r="Q379" t="str">
            <v>GATE 150# RF A216-WCB TRIM NO.12 BB C.A=3MM NACE MR0175/ISO 15156 SSC resistant HO, FLEXIBLE WEDGE, API 600,2"</v>
          </cell>
          <cell r="R379">
            <v>1</v>
          </cell>
          <cell r="W379">
            <v>1</v>
          </cell>
        </row>
        <row r="380">
          <cell r="O380" t="str">
            <v>4QFAJ2040400</v>
          </cell>
          <cell r="P380" t="e">
            <v>#N/A</v>
          </cell>
          <cell r="Q380" t="str">
            <v>GATE 150# RF A216-WCB TRIM NO.12 BB C.A=3MM NACE MR0175/ISO 15156 SSC resistant HO, FLEXIBLE WEDGE, API 600,4"</v>
          </cell>
          <cell r="R380">
            <v>4</v>
          </cell>
          <cell r="W380">
            <v>4</v>
          </cell>
        </row>
        <row r="381">
          <cell r="O381" t="str">
            <v>4QFAJ2040600</v>
          </cell>
          <cell r="P381" t="e">
            <v>#N/A</v>
          </cell>
          <cell r="Q381" t="str">
            <v>GATE 150# RF A216-WCB TRIM NO.12 BB C.A=3MM NACE MR0175/ISO 15156 SSC resistant HO, FLEXIBLE WEDGE, API 600,6"</v>
          </cell>
          <cell r="R381">
            <v>1</v>
          </cell>
          <cell r="W381">
            <v>1</v>
          </cell>
        </row>
        <row r="382">
          <cell r="O382" t="str">
            <v>4QFAK2070400</v>
          </cell>
          <cell r="P382" t="e">
            <v>#N/A</v>
          </cell>
          <cell r="Q382" t="str">
            <v>GATE 150# RF A216-WCB TRIM NO.16 BB C.A=6MM NACE MR0175/ISO 15156 SSC resistant, HIC resitant HO, FLEXIBLE WEDGE, API 600,4"</v>
          </cell>
          <cell r="R382">
            <v>5</v>
          </cell>
          <cell r="W382">
            <v>5</v>
          </cell>
        </row>
        <row r="383">
          <cell r="O383" t="str">
            <v>4QFAK2070600</v>
          </cell>
          <cell r="P383" t="e">
            <v>#N/A</v>
          </cell>
          <cell r="Q383" t="str">
            <v>GATE 150# RF A216-WCB TRIM NO.16 BB C.A=6MM NACE MR0175/ISO 15156 SSC resistant, HIC resitant HO, FLEXIBLE WEDGE, API 600,6"</v>
          </cell>
          <cell r="R383">
            <v>2</v>
          </cell>
          <cell r="W383">
            <v>2</v>
          </cell>
        </row>
        <row r="384">
          <cell r="O384" t="str">
            <v>4QFAK2070800</v>
          </cell>
          <cell r="P384" t="e">
            <v>#N/A</v>
          </cell>
          <cell r="Q384" t="str">
            <v>GATE 150# RF A216-WCB TRIM NO.16 BB C.A=6MM NACE MR0175/ISO 15156 SSC resistant, HIC resitant HO, FLEXIBLE WEDGE, API 600,8"</v>
          </cell>
          <cell r="R384">
            <v>1</v>
          </cell>
          <cell r="W384">
            <v>1</v>
          </cell>
        </row>
        <row r="385">
          <cell r="O385" t="str">
            <v>4QFAK2071000</v>
          </cell>
          <cell r="P385" t="e">
            <v>#N/A</v>
          </cell>
          <cell r="Q385" t="str">
            <v>GATE 150# RF A216-WCB TRIM NO.16 BB C.A=6MM NACE MR0175/ISO 15156 SSC resistant, HIC resitant HO, FLEXIBLE WEDGE, API 600,10"</v>
          </cell>
          <cell r="R385">
            <v>1</v>
          </cell>
          <cell r="W385">
            <v>1</v>
          </cell>
        </row>
        <row r="386">
          <cell r="O386" t="str">
            <v>4QFAK4070300</v>
          </cell>
          <cell r="P386" t="e">
            <v>#N/A</v>
          </cell>
          <cell r="Q386" t="str">
            <v>GATE 300# RF A216-WCB TRIM NO.16 BB C.A=6MM NACE MR0175/ISO 15156 SSC resistant, HIC resitant HO, FLEXIBLE WEDGE, API 600,3"</v>
          </cell>
          <cell r="R386">
            <v>1</v>
          </cell>
          <cell r="W386">
            <v>1</v>
          </cell>
        </row>
        <row r="387">
          <cell r="O387" t="str">
            <v>4QFAK4070400</v>
          </cell>
          <cell r="P387" t="e">
            <v>#N/A</v>
          </cell>
          <cell r="Q387" t="str">
            <v>GATE 300# RF A216-WCB TRIM NO.16 BB C.A=6MM NACE MR0175/ISO 15156 SSC resistant, HIC resitant HO, FLEXIBLE WEDGE, API 600,4"</v>
          </cell>
          <cell r="R387">
            <v>5</v>
          </cell>
          <cell r="W387">
            <v>5</v>
          </cell>
        </row>
        <row r="388">
          <cell r="O388" t="str">
            <v>4QFAK4070600</v>
          </cell>
          <cell r="P388" t="e">
            <v>#N/A</v>
          </cell>
          <cell r="Q388" t="str">
            <v>GATE 300# RF A216-WCB TRIM NO.16 BB C.A=6MM NACE MR0175/ISO 15156 SSC resistant, HIC resitant HO, FLEXIBLE WEDGE, API 600,6"</v>
          </cell>
          <cell r="R388">
            <v>1</v>
          </cell>
          <cell r="W388">
            <v>1</v>
          </cell>
        </row>
        <row r="389">
          <cell r="O389" t="str">
            <v>4QFGI4010200</v>
          </cell>
          <cell r="P389" t="e">
            <v>#N/A</v>
          </cell>
          <cell r="Q389" t="str">
            <v>GATE 300# RF A217-C5 TRIM NO.10 BB C.A=6MM HO, FLEXIBLE WEDGE, API 600,2"</v>
          </cell>
          <cell r="R389">
            <v>1</v>
          </cell>
          <cell r="W389">
            <v>1</v>
          </cell>
        </row>
        <row r="390">
          <cell r="O390" t="str">
            <v>4RFAC2020200</v>
          </cell>
          <cell r="P390" t="e">
            <v>#N/A</v>
          </cell>
          <cell r="Q390" t="str">
            <v>GLOBE 150# RF A216-WCB TRIM NO.1 BB C.A=3MM HO,  BS 1873,2"</v>
          </cell>
          <cell r="R390">
            <v>2</v>
          </cell>
          <cell r="W390">
            <v>2</v>
          </cell>
        </row>
        <row r="391">
          <cell r="O391" t="str">
            <v>4RFAD2020200</v>
          </cell>
          <cell r="P391" t="e">
            <v>#N/A</v>
          </cell>
          <cell r="Q391" t="str">
            <v>GLOBE 150# RF A216-WCB TRIM NO.8 BB C.A=3MM HO,  BS 1873,2"</v>
          </cell>
          <cell r="R391">
            <v>1</v>
          </cell>
          <cell r="W391">
            <v>1</v>
          </cell>
        </row>
        <row r="392">
          <cell r="O392" t="str">
            <v>4RFAJ2040200</v>
          </cell>
          <cell r="P392" t="e">
            <v>#N/A</v>
          </cell>
          <cell r="Q392" t="str">
            <v>GLOBE 150# RF A216-WCB TRIM NO.12 BB C.A=3MM NACE MR0175/ISO 15156 SSC resistant HO,  BS 1873,2"</v>
          </cell>
          <cell r="R392">
            <v>1</v>
          </cell>
          <cell r="W392">
            <v>1</v>
          </cell>
        </row>
        <row r="393">
          <cell r="O393" t="str">
            <v>4RFAK2070200</v>
          </cell>
          <cell r="P393" t="e">
            <v>#N/A</v>
          </cell>
          <cell r="Q393" t="str">
            <v>GLOBE 150# RF A216-WCB TRIM NO.16 BB C.A=6MM NACE MR0175/ISO 15156 SSC resistant, HIC resitant HO,  BS 1873,2"</v>
          </cell>
          <cell r="R393">
            <v>6</v>
          </cell>
          <cell r="S393">
            <v>2</v>
          </cell>
          <cell r="W393">
            <v>4</v>
          </cell>
        </row>
        <row r="394">
          <cell r="O394" t="str">
            <v>4RFAK2070400</v>
          </cell>
          <cell r="P394" t="e">
            <v>#N/A</v>
          </cell>
          <cell r="Q394" t="str">
            <v>GLOBE 150# RF A216-WCB TRIM NO.16 BB C.A=6MM NACE MR0175/ISO 15156 SSC resistant, HIC resitant HO,  BS 1873,4"</v>
          </cell>
          <cell r="R394">
            <v>1</v>
          </cell>
          <cell r="W394">
            <v>1</v>
          </cell>
        </row>
        <row r="395">
          <cell r="O395" t="str">
            <v>4RFAK4070300</v>
          </cell>
          <cell r="P395" t="e">
            <v>#N/A</v>
          </cell>
          <cell r="Q395" t="str">
            <v>GLOBE 300# RF A216-WCB TRIM NO.16 BB C.A=6MM NACE MR0175/ISO 15156 SSC resistant, HIC resitant HO,  BS 1873,3"</v>
          </cell>
          <cell r="R395">
            <v>1</v>
          </cell>
          <cell r="W395">
            <v>1</v>
          </cell>
        </row>
        <row r="396">
          <cell r="O396" t="str">
            <v>4UFAIR200200</v>
          </cell>
          <cell r="P396" t="e">
            <v>#N/A</v>
          </cell>
          <cell r="Q396" t="str">
            <v>BALL 150# RF A216-WCB, 304SS/RTFE-S FLOAT  FS WO FB, API 608,2"</v>
          </cell>
          <cell r="R396">
            <v>1</v>
          </cell>
          <cell r="W396">
            <v>1</v>
          </cell>
        </row>
        <row r="397">
          <cell r="O397" t="str">
            <v>4UFAIR200600</v>
          </cell>
          <cell r="P397" t="e">
            <v>#N/A</v>
          </cell>
          <cell r="Q397" t="str">
            <v>BALL 150# RF A216-WCB, 304SS/RTFE-S FLOAT  FS WO FB, API 608,6"</v>
          </cell>
          <cell r="R397">
            <v>3</v>
          </cell>
          <cell r="W397">
            <v>3</v>
          </cell>
        </row>
        <row r="398">
          <cell r="O398" t="str">
            <v>4UFAIR4A0200</v>
          </cell>
          <cell r="P398" t="e">
            <v>#N/A</v>
          </cell>
          <cell r="Q398" t="str">
            <v>BALL 300# RF A216-WCB, 304SS/RTFE-S FLOAT  FS WO C.A=3MM FB, API 608,2"</v>
          </cell>
          <cell r="R398">
            <v>1</v>
          </cell>
          <cell r="W398">
            <v>1</v>
          </cell>
        </row>
        <row r="399">
          <cell r="O399" t="str">
            <v>4UIAIR201B00</v>
          </cell>
          <cell r="P399" t="e">
            <v>#N/A</v>
          </cell>
          <cell r="Q399" t="str">
            <v>BALL 150# RF A105N, 304SS/RTFE-S FLOAT  FS WO FB,BS EN ISO 17292,1 1/2"</v>
          </cell>
          <cell r="R399">
            <v>1</v>
          </cell>
          <cell r="W399">
            <v>1</v>
          </cell>
        </row>
        <row r="400">
          <cell r="O400" t="str">
            <v>4TYAC2001200</v>
          </cell>
          <cell r="P400" t="e">
            <v>#N/A</v>
          </cell>
          <cell r="Q400" t="str">
            <v>CHECK 150# FF A216-WCB TRIM NO.1 DUAL PLT WAF LUG API 594,12"</v>
          </cell>
          <cell r="R400">
            <v>1</v>
          </cell>
          <cell r="W400">
            <v>1</v>
          </cell>
        </row>
        <row r="401">
          <cell r="O401" t="str">
            <v>4QSAC6020100</v>
          </cell>
          <cell r="P401" t="e">
            <v>#N/A</v>
          </cell>
          <cell r="Q401" t="str">
            <v>GATE 800# SW A105N TRIM NO.1 BB C.A=3MM HO, SOLID WEDGE, API 602,1"</v>
          </cell>
          <cell r="R401">
            <v>13</v>
          </cell>
          <cell r="W401">
            <v>13</v>
          </cell>
        </row>
        <row r="402">
          <cell r="O402" t="str">
            <v>4QSAE6020100</v>
          </cell>
          <cell r="P402" t="e">
            <v>#N/A</v>
          </cell>
          <cell r="Q402" t="str">
            <v>GATE 800# SW A105N TRIM NO.5 BB C.A=3MM HO, SOLID WEDGE, API 602,1"</v>
          </cell>
          <cell r="R402">
            <v>3</v>
          </cell>
          <cell r="S402">
            <v>3</v>
          </cell>
        </row>
        <row r="403">
          <cell r="O403" t="str">
            <v>4QSJK6000100</v>
          </cell>
          <cell r="P403" t="e">
            <v>#N/A</v>
          </cell>
          <cell r="Q403" t="str">
            <v>GATE 800# SW A182-F304L TRIM NO.16 BB HO, SOLID WEDGE, API 602,1"</v>
          </cell>
          <cell r="R403">
            <v>1</v>
          </cell>
          <cell r="W403">
            <v>1</v>
          </cell>
        </row>
        <row r="404">
          <cell r="O404" t="str">
            <v>4QSLK6000100</v>
          </cell>
          <cell r="P404" t="e">
            <v>#N/A</v>
          </cell>
          <cell r="Q404" t="str">
            <v>GATE 800# SW A182-F316L TRIM NO.16 BB HO, SOLID WEDGE, API 602,1"</v>
          </cell>
          <cell r="R404">
            <v>3</v>
          </cell>
          <cell r="W404">
            <v>3</v>
          </cell>
        </row>
        <row r="405">
          <cell r="O405" t="str">
            <v>4QTAC6000100</v>
          </cell>
          <cell r="P405" t="e">
            <v>#N/A</v>
          </cell>
          <cell r="Q405" t="str">
            <v>GATE 800# SCRD A105N TRIM NO.1 BB HO, SOLID WEDGE, API 602,1"</v>
          </cell>
          <cell r="R405">
            <v>8</v>
          </cell>
          <cell r="S405">
            <v>1</v>
          </cell>
          <cell r="W405">
            <v>7</v>
          </cell>
        </row>
        <row r="406">
          <cell r="O406" t="str">
            <v>4QTAC6000D00</v>
          </cell>
          <cell r="P406" t="e">
            <v>#N/A</v>
          </cell>
          <cell r="Q406" t="str">
            <v>GATE 800# SCRD A105N TRIM NO.1 BB HO, SOLID WEDGE, API 602,1/2"</v>
          </cell>
          <cell r="R406">
            <v>3</v>
          </cell>
          <cell r="W406">
            <v>3</v>
          </cell>
        </row>
        <row r="407">
          <cell r="O407" t="str">
            <v>4QTAC6000E00</v>
          </cell>
          <cell r="P407" t="e">
            <v>#N/A</v>
          </cell>
          <cell r="Q407" t="str">
            <v>GATE 800# SCRD A105N TRIM NO.1 BB HO, SOLID WEDGE, API 602,3/4"</v>
          </cell>
          <cell r="R407">
            <v>5</v>
          </cell>
          <cell r="W407">
            <v>5</v>
          </cell>
        </row>
        <row r="408">
          <cell r="O408" t="str">
            <v>4QWAK6071B00</v>
          </cell>
          <cell r="P408" t="e">
            <v>#N/A</v>
          </cell>
          <cell r="Q408" t="str">
            <v>GATE 800# SW A105N TRIM NO.16 BB W/NIP,PBE(100MM,XXS) C.A=6MM NACE MR0175/ISO 15156 SSC resistant, HIC resitant HO, SOLID WEDGE, API 602,1 1/2"</v>
          </cell>
          <cell r="R408">
            <v>1</v>
          </cell>
          <cell r="W408">
            <v>1</v>
          </cell>
        </row>
        <row r="409">
          <cell r="O409" t="str">
            <v>4QXAC6020100</v>
          </cell>
          <cell r="P409" t="e">
            <v>#N/A</v>
          </cell>
          <cell r="Q409" t="str">
            <v>GATE 800# SW/SCRD A105N TRIM NO.1 BB C.A=3MM HO, SOLID WEDGE, API 602,1"</v>
          </cell>
          <cell r="R409">
            <v>24</v>
          </cell>
          <cell r="W409">
            <v>24</v>
          </cell>
        </row>
        <row r="410">
          <cell r="O410" t="str">
            <v>4QXAD6020100</v>
          </cell>
          <cell r="P410" t="e">
            <v>#N/A</v>
          </cell>
          <cell r="Q410" t="str">
            <v>GATE 800# SW/SCRD A105N, TRIM NO.8 BB C.A=3MM HO, SOLID WEDGE, API 602,1"</v>
          </cell>
          <cell r="R410">
            <v>10</v>
          </cell>
          <cell r="W410">
            <v>10</v>
          </cell>
        </row>
        <row r="411">
          <cell r="O411" t="str">
            <v>4QXAE6020100</v>
          </cell>
          <cell r="P411" t="e">
            <v>#N/A</v>
          </cell>
          <cell r="Q411" t="str">
            <v>GATE 800# SW/SCRD A105N TRIM NO.5 BB C.A=3MM HO, SOLID WEDGE, API 602,1"</v>
          </cell>
          <cell r="R411">
            <v>2</v>
          </cell>
          <cell r="W411">
            <v>2</v>
          </cell>
        </row>
        <row r="412">
          <cell r="O412" t="str">
            <v>4RSAC6020100</v>
          </cell>
          <cell r="P412" t="e">
            <v>#N/A</v>
          </cell>
          <cell r="Q412" t="str">
            <v>GLOBE 800# SW A105N TRIM NO.1 BB C.A=3MM HO, API 602,1"</v>
          </cell>
          <cell r="R412">
            <v>2</v>
          </cell>
          <cell r="W412">
            <v>2</v>
          </cell>
        </row>
        <row r="413">
          <cell r="O413" t="str">
            <v>4RSAE6020100</v>
          </cell>
          <cell r="P413" t="e">
            <v>#N/A</v>
          </cell>
          <cell r="Q413" t="str">
            <v>GLOBE 800# SW A105N TRIM NO.5 BB C.A=3MM HO, API 602,1"</v>
          </cell>
          <cell r="R413">
            <v>1</v>
          </cell>
          <cell r="W413">
            <v>1</v>
          </cell>
        </row>
        <row r="414">
          <cell r="O414" t="str">
            <v>4RZAK6070100</v>
          </cell>
          <cell r="P414" t="e">
            <v>#N/A</v>
          </cell>
          <cell r="Q414" t="str">
            <v>GLOBE 800# SW A105N, TRIM NO.16 BB W/NIP,PBE(100MM,XXS) C.A=6MM NACE MR0175/ISO 15156 SSC resistant, HIC resitant HO, API 602,1"</v>
          </cell>
          <cell r="R414">
            <v>1</v>
          </cell>
          <cell r="W414">
            <v>1</v>
          </cell>
        </row>
        <row r="415">
          <cell r="O415" t="str">
            <v>4RZAK6071B00</v>
          </cell>
          <cell r="P415" t="e">
            <v>#N/A</v>
          </cell>
          <cell r="Q415" t="str">
            <v>GLOBE 800# SW A105N, TRIM NO.16 BB W/NIP,PBE(100MM,XXS) C.A=6MM NACE MR0175/ISO 15156 SSC resistant, HIC resitant HO, API 602,1 1/2"</v>
          </cell>
          <cell r="R415">
            <v>2</v>
          </cell>
          <cell r="W415">
            <v>2</v>
          </cell>
        </row>
        <row r="416">
          <cell r="O416" t="str">
            <v>4SSAC6120100</v>
          </cell>
          <cell r="P416" t="e">
            <v>#N/A</v>
          </cell>
          <cell r="Q416" t="str">
            <v>CHECK 800# SW A105N, TRIM NO.1 BC PISTON-S C.A=3MM W/SPRING TYPE, API 602,1"</v>
          </cell>
          <cell r="R416">
            <v>2</v>
          </cell>
          <cell r="W416">
            <v>2</v>
          </cell>
        </row>
        <row r="417">
          <cell r="O417" t="str">
            <v>4SSAC6120E00</v>
          </cell>
          <cell r="P417" t="e">
            <v>#N/A</v>
          </cell>
          <cell r="Q417" t="str">
            <v>CHECK 800# SW A105N, TRIM NO.1 BC PISTON-S C.A=3MM W/SPRING TYPE, API 602,3/4"</v>
          </cell>
          <cell r="R417">
            <v>7</v>
          </cell>
          <cell r="W417">
            <v>7</v>
          </cell>
        </row>
        <row r="418">
          <cell r="O418" t="str">
            <v>4SSAD6120E00</v>
          </cell>
          <cell r="P418" t="e">
            <v>#N/A</v>
          </cell>
          <cell r="Q418" t="str">
            <v>CHECK 800# SW A105N, TRIM NO.8 BC PISTON-S C.A=3MM W/SPRING TYPE, API 602,3/4"</v>
          </cell>
          <cell r="R418">
            <v>1</v>
          </cell>
          <cell r="W418">
            <v>1</v>
          </cell>
        </row>
        <row r="419">
          <cell r="O419" t="str">
            <v>4SSAE6120100</v>
          </cell>
          <cell r="P419" t="e">
            <v>#N/A</v>
          </cell>
          <cell r="Q419" t="str">
            <v>CHECK 800# SW A105N, TRIM NO.5 BC PISTON-S C.A=3MM W/SPRING TYPE, API 602,1"</v>
          </cell>
          <cell r="R419">
            <v>1</v>
          </cell>
          <cell r="W419">
            <v>1</v>
          </cell>
        </row>
        <row r="420">
          <cell r="O420" t="str">
            <v>4SZAJ6140E00</v>
          </cell>
          <cell r="P420" t="e">
            <v>#N/A</v>
          </cell>
          <cell r="Q420" t="str">
            <v>CHECK 800# SW A105N TRIM NO.12 BC PISTON-S W/NIP,PBE(100MM,S160) C.A=3MM NACE MR0175/ISO 15156 SSC resistant W/SPRING TYPE, API 602,3/4"</v>
          </cell>
          <cell r="R420">
            <v>3</v>
          </cell>
          <cell r="W420">
            <v>3</v>
          </cell>
        </row>
        <row r="421">
          <cell r="O421" t="str">
            <v>4UXAIR6A0E00</v>
          </cell>
          <cell r="P421" t="e">
            <v>#N/A</v>
          </cell>
          <cell r="Q421" t="str">
            <v>BALL 800# SW 100 mm NIPPLE POE/TOE ASTM A105 TRIM:SS304 W/RTFE SEATS WO FLOATING FB BS EN ISO 17292,3/4"</v>
          </cell>
          <cell r="R421">
            <v>8</v>
          </cell>
          <cell r="W421">
            <v>8</v>
          </cell>
        </row>
        <row r="422">
          <cell r="O422" t="str">
            <v>4UWAIR6A0E00</v>
          </cell>
          <cell r="P422" t="e">
            <v>#N/A</v>
          </cell>
          <cell r="Q422" t="str">
            <v>BALL 800# SW 100 mm NIPPLE PBE ASTM A105 TRIM:SS304 W/RTFE SEATS WO FLOATING FB BS EN ISO 17292,3/4"</v>
          </cell>
          <cell r="R422">
            <v>5</v>
          </cell>
          <cell r="W422">
            <v>5</v>
          </cell>
        </row>
        <row r="423">
          <cell r="O423" t="str">
            <v>4QWAK6070100</v>
          </cell>
          <cell r="P423" t="e">
            <v>#N/A</v>
          </cell>
          <cell r="Q423" t="str">
            <v>GATE 800# SW A105N TRIM NO.16 BB W/NIP,PBE(100MM,XXS) C.A=6MM NACE MR0175/ISO 15156 SSC resistant HO, SOLID WEDGE, API 602,1"</v>
          </cell>
          <cell r="R423">
            <v>5</v>
          </cell>
          <cell r="W423">
            <v>5</v>
          </cell>
        </row>
        <row r="424">
          <cell r="O424" t="str">
            <v>4TYAC2020200</v>
          </cell>
          <cell r="P424" t="e">
            <v>#N/A</v>
          </cell>
          <cell r="Q424" t="str">
            <v>CHECK 150# RF A216-WCB TRIM NO.1 DUAL PLT WAF LUG C.A=3MM API 594,2"</v>
          </cell>
          <cell r="R424">
            <v>1</v>
          </cell>
          <cell r="W424">
            <v>1</v>
          </cell>
        </row>
        <row r="425">
          <cell r="O425" t="str">
            <v>4TYAC2020300</v>
          </cell>
          <cell r="P425" t="e">
            <v>#N/A</v>
          </cell>
          <cell r="Q425" t="str">
            <v>CHECK 150# RF A216-WCB TRIM NO.1 DUAL PLT WAF LUG C.A=3MM API 594,3"</v>
          </cell>
          <cell r="R425">
            <v>1</v>
          </cell>
          <cell r="W425">
            <v>1</v>
          </cell>
        </row>
        <row r="426">
          <cell r="O426" t="str">
            <v>4TYAC2020400</v>
          </cell>
          <cell r="P426" t="e">
            <v>#N/A</v>
          </cell>
          <cell r="Q426" t="str">
            <v>CHECK 150# RF A216-WCB TRIM NO.1 DUAL PLT WAF LUG C.A=3MM API 594,4"</v>
          </cell>
          <cell r="R426">
            <v>3</v>
          </cell>
          <cell r="W426">
            <v>3</v>
          </cell>
        </row>
        <row r="427">
          <cell r="O427" t="str">
            <v>4TYAD2020200</v>
          </cell>
          <cell r="P427" t="e">
            <v>#N/A</v>
          </cell>
          <cell r="Q427" t="str">
            <v>CHECK 150# RF A216-WCB TRIM NO.8 DUAL PLT WAF LUG C.A=3MM API 594,2"</v>
          </cell>
          <cell r="R427">
            <v>1</v>
          </cell>
          <cell r="W427">
            <v>1</v>
          </cell>
        </row>
        <row r="428">
          <cell r="O428" t="str">
            <v>4TYAD2020400</v>
          </cell>
          <cell r="P428" t="e">
            <v>#N/A</v>
          </cell>
          <cell r="Q428" t="str">
            <v>CHECK 150# RF A216-WCB TRIM NO.8 DUAL PLT WAF LUG C.A=3MM API 594,4"</v>
          </cell>
          <cell r="R428">
            <v>1</v>
          </cell>
          <cell r="W428">
            <v>1</v>
          </cell>
        </row>
        <row r="429">
          <cell r="O429" t="str">
            <v>4TYAD2020600</v>
          </cell>
          <cell r="P429" t="e">
            <v>#N/A</v>
          </cell>
          <cell r="Q429" t="str">
            <v>CHECK 150# RF A216-WCB TRIM NO.8 DUAL PLT WAF LUG C.A=3MM API 594,6"</v>
          </cell>
          <cell r="R429">
            <v>3</v>
          </cell>
          <cell r="W429">
            <v>3</v>
          </cell>
        </row>
        <row r="430">
          <cell r="O430" t="str">
            <v>4TYAD4020600</v>
          </cell>
          <cell r="P430" t="e">
            <v>#N/A</v>
          </cell>
          <cell r="Q430" t="str">
            <v>CHECK 300# RF A216-WCB TRIM NO.8 DUAL PLT WAF LUG C.A=3MM API 594,6"</v>
          </cell>
          <cell r="R430">
            <v>1</v>
          </cell>
          <cell r="W430">
            <v>1</v>
          </cell>
        </row>
        <row r="431">
          <cell r="O431" t="str">
            <v>4TYLK4000200</v>
          </cell>
          <cell r="P431" t="e">
            <v>#N/A</v>
          </cell>
          <cell r="Q431" t="str">
            <v>CHECK 300# RF A351-CF8M TRIM NO.16 DUAL PLT WAF LUG API 594,2"</v>
          </cell>
          <cell r="R431">
            <v>1</v>
          </cell>
          <cell r="W431">
            <v>1</v>
          </cell>
        </row>
        <row r="432">
          <cell r="O432" t="str">
            <v>4BJCS2041B00</v>
          </cell>
          <cell r="P432" t="e">
            <v>#N/A</v>
          </cell>
          <cell r="Q432" t="str">
            <v>FULL COUPLING 6000# SW A350 LF2 CL.1 NACE MR0175/ISO 15156 SSC resistant ASME B16.11,1 1/2"</v>
          </cell>
          <cell r="R432">
            <v>1</v>
          </cell>
          <cell r="W432">
            <v>1</v>
          </cell>
        </row>
        <row r="433">
          <cell r="O433" t="str">
            <v>4BACS2001B00</v>
          </cell>
          <cell r="P433" t="e">
            <v>#N/A</v>
          </cell>
          <cell r="Q433" t="str">
            <v>ELBOW 90 DEG 6000# SW A350 LF2 CL.1 ASME B16.11,1 1/2"</v>
          </cell>
          <cell r="R433">
            <v>29</v>
          </cell>
          <cell r="W433">
            <v>29</v>
          </cell>
        </row>
        <row r="434">
          <cell r="O434" t="str">
            <v>4BDJS1001B1B</v>
          </cell>
          <cell r="P434" t="e">
            <v>#N/A</v>
          </cell>
          <cell r="Q434" t="str">
            <v>TEE 3000# SW A182-F304L ASME B16.11,1 1/2",1 1/2"</v>
          </cell>
          <cell r="R434">
            <v>1</v>
          </cell>
          <cell r="W434">
            <v>1</v>
          </cell>
        </row>
        <row r="435">
          <cell r="O435" t="str">
            <v>4BALS1000E00</v>
          </cell>
          <cell r="P435" t="e">
            <v>#N/A</v>
          </cell>
          <cell r="Q435" t="str">
            <v>ELBOW 90 DEG 3000# SW A182-F316L ASME B16.11,3/4"</v>
          </cell>
          <cell r="R435">
            <v>9</v>
          </cell>
          <cell r="W435">
            <v>9</v>
          </cell>
        </row>
        <row r="436">
          <cell r="O436" t="str">
            <v>4GEAT100020E</v>
          </cell>
          <cell r="P436" t="e">
            <v>#N/A</v>
          </cell>
          <cell r="Q436" t="str">
            <v>ELBOLET 3000# SW A105N MSS SP-97,2"</v>
          </cell>
          <cell r="R436">
            <v>14</v>
          </cell>
          <cell r="W436">
            <v>14</v>
          </cell>
        </row>
        <row r="437">
          <cell r="O437" t="str">
            <v>4KPCKK00010D</v>
          </cell>
          <cell r="P437" t="e">
            <v>#N/A</v>
          </cell>
          <cell r="Q437" t="str">
            <v>SWAGE ECC SCH160 X SCH160 A420-WPL6 PBE MSS SP-95,1",1/2"</v>
          </cell>
          <cell r="R437">
            <v>1</v>
          </cell>
          <cell r="W437">
            <v>1</v>
          </cell>
        </row>
        <row r="438">
          <cell r="O438" t="str">
            <v>4JIAEG000201</v>
          </cell>
          <cell r="P438" t="e">
            <v>#N/A</v>
          </cell>
          <cell r="Q438" t="str">
            <v>SWAGE CONC SCH40 X SCH80 A234-WPB BLE/PSE MSS SP-95,2",1"</v>
          </cell>
          <cell r="R438">
            <v>1</v>
          </cell>
          <cell r="W438">
            <v>1</v>
          </cell>
        </row>
        <row r="439">
          <cell r="O439" t="str">
            <v>4NEC2F000200</v>
          </cell>
          <cell r="P439" t="e">
            <v>#N/A</v>
          </cell>
          <cell r="Q439" t="str">
            <v>BLIND SPECTACLE 150# RF A516 GR 60 ASME B16.48,2"</v>
          </cell>
          <cell r="R439">
            <v>6</v>
          </cell>
          <cell r="W439">
            <v>6</v>
          </cell>
        </row>
        <row r="440">
          <cell r="O440" t="str">
            <v>4BHAT1040E00</v>
          </cell>
          <cell r="P440" t="e">
            <v>#N/A</v>
          </cell>
          <cell r="Q440" t="str">
            <v>PLUG ROUND HEAD SCRD A105N NACE MR0175/ISO 15156 SSC resistant ASME B16.11,3/4"</v>
          </cell>
          <cell r="R440">
            <v>18</v>
          </cell>
          <cell r="W440">
            <v>18</v>
          </cell>
        </row>
        <row r="441">
          <cell r="O441" t="str">
            <v>4HIBSR040E00</v>
          </cell>
          <cell r="P441" t="e">
            <v>#N/A</v>
          </cell>
          <cell r="Q441" t="str">
            <v>NIPPLE XXS A106-B TOE 100mm-LONG NACE MR0175/ISO 15156 SSC resistant ASME B36.10M,3/4"</v>
          </cell>
          <cell r="R441">
            <v>24</v>
          </cell>
          <cell r="W441">
            <v>24</v>
          </cell>
        </row>
        <row r="442">
          <cell r="O442" t="str">
            <v>4NEA2G000200</v>
          </cell>
          <cell r="P442" t="e">
            <v>#N/A</v>
          </cell>
          <cell r="Q442" t="str">
            <v>BLIND SPECTACLE 150# FF A516 GR 70 ASME B16.48,50mm</v>
          </cell>
          <cell r="R442">
            <v>7</v>
          </cell>
          <cell r="W442">
            <v>7</v>
          </cell>
        </row>
        <row r="443">
          <cell r="O443" t="str">
            <v>4GAAPE001403</v>
          </cell>
          <cell r="P443" t="e">
            <v>#N/A</v>
          </cell>
          <cell r="Q443" t="str">
            <v>WELDOLET STD WT X SCH 40 A105N MSS SP-97,14",3"</v>
          </cell>
          <cell r="R443">
            <v>1</v>
          </cell>
          <cell r="W443">
            <v>1</v>
          </cell>
        </row>
        <row r="444">
          <cell r="O444" t="str">
            <v>4GAAPE001404</v>
          </cell>
          <cell r="P444" t="e">
            <v>#N/A</v>
          </cell>
          <cell r="Q444" t="str">
            <v>WELDOLET STD WT X SCH 40 A105N MSS SP-97,14",4"</v>
          </cell>
          <cell r="R444">
            <v>1</v>
          </cell>
          <cell r="W444">
            <v>1</v>
          </cell>
        </row>
        <row r="445">
          <cell r="O445" t="str">
            <v>4GAAPE001406</v>
          </cell>
          <cell r="P445" t="e">
            <v>#N/A</v>
          </cell>
          <cell r="Q445" t="str">
            <v>WELDOLET STD WT X SCH 40 A105N MSS SP-97,14",6"</v>
          </cell>
          <cell r="R445">
            <v>3</v>
          </cell>
          <cell r="W445">
            <v>3</v>
          </cell>
        </row>
        <row r="446">
          <cell r="O446" t="str">
            <v>4GBAT100140E</v>
          </cell>
          <cell r="P446" t="e">
            <v>#N/A</v>
          </cell>
          <cell r="Q446" t="str">
            <v>SOCKOLET 3000# A105N MSS SP-97,14",3/4"</v>
          </cell>
          <cell r="R446">
            <v>3</v>
          </cell>
          <cell r="W446">
            <v>3</v>
          </cell>
        </row>
        <row r="447">
          <cell r="O447" t="str">
            <v>4QFAK2071200</v>
          </cell>
          <cell r="P447" t="e">
            <v>#N/A</v>
          </cell>
          <cell r="Q447" t="str">
            <v>GATE 150# RF A216-WCB TRIM NO.16 BB C.A=6MM NACE MR0175/ISO 15156 SSC resistant, HIC resitant HO, FLEXIBLE WEDGE, API 600,12"</v>
          </cell>
          <cell r="T447">
            <v>1</v>
          </cell>
          <cell r="W447">
            <v>1</v>
          </cell>
        </row>
        <row r="448">
          <cell r="O448" t="str">
            <v>4QTAC6000E00</v>
          </cell>
          <cell r="P448" t="e">
            <v>#N/A</v>
          </cell>
          <cell r="Q448" t="str">
            <v>GATE 800# SCRD A105N TRIM NO.1 BB HO, SOLID WEDGE, API 602,3/4"</v>
          </cell>
          <cell r="T448">
            <v>1</v>
          </cell>
          <cell r="W448">
            <v>1</v>
          </cell>
        </row>
        <row r="449">
          <cell r="O449" t="str">
            <v>4QXAC6020100</v>
          </cell>
          <cell r="P449" t="e">
            <v>#N/A</v>
          </cell>
          <cell r="Q449" t="str">
            <v>GATE 800# SW/SCRD A105N TRIM NO.1 BB C.A=3MM HO, SOLID WEDGE, API 602,1"</v>
          </cell>
          <cell r="T449">
            <v>1</v>
          </cell>
          <cell r="W449">
            <v>1</v>
          </cell>
        </row>
        <row r="450">
          <cell r="O450" t="str">
            <v>4QYAK6070100</v>
          </cell>
          <cell r="P450" t="e">
            <v>#N/A</v>
          </cell>
          <cell r="Q450" t="str">
            <v>GATE 800# SW/SCRD A105N, TRIM NO.16 BB W/NIP,POE(100MM,XXS) C.A=6MM NACE MR0175/ISO 15156 SSC resistant HO, SOLID WEDGE, API 602,1"</v>
          </cell>
          <cell r="T450">
            <v>26</v>
          </cell>
          <cell r="W450">
            <v>26</v>
          </cell>
        </row>
        <row r="451">
          <cell r="O451" t="str">
            <v>4SSLK6100100</v>
          </cell>
          <cell r="P451" t="e">
            <v>#N/A</v>
          </cell>
          <cell r="Q451" t="str">
            <v>CHECK 800# SW A182-F316L 316LSS/STELLITE SEAT&amp;DISC BC PISTON-S W/SPRING TYPE, API 602,1"</v>
          </cell>
          <cell r="T451">
            <v>1</v>
          </cell>
          <cell r="W451">
            <v>1</v>
          </cell>
        </row>
        <row r="452">
          <cell r="O452" t="str">
            <v>4RSAK6020100</v>
          </cell>
          <cell r="P452" t="e">
            <v>#N/A</v>
          </cell>
          <cell r="Q452" t="str">
            <v>GLOBE 800# SW A105N TRIM NO.16 BB C.A=3MM HO, API 602,1"</v>
          </cell>
          <cell r="T452">
            <v>3</v>
          </cell>
          <cell r="W452">
            <v>3</v>
          </cell>
        </row>
        <row r="453">
          <cell r="O453" t="str">
            <v>4RSCJ6020100</v>
          </cell>
          <cell r="P453" t="e">
            <v>#N/A</v>
          </cell>
          <cell r="Q453" t="str">
            <v>GLOBE 800# SW A350 LF2 CL.1, TRIM NO.12 BB C.A=3MM HO, API 602,1"</v>
          </cell>
          <cell r="T453">
            <v>1</v>
          </cell>
          <cell r="W453">
            <v>1</v>
          </cell>
        </row>
        <row r="454">
          <cell r="O454" t="str">
            <v>4RFAD4020200</v>
          </cell>
          <cell r="P454" t="e">
            <v>#N/A</v>
          </cell>
          <cell r="Q454" t="str">
            <v>GLOBE 300# RF A216-WCB TRIM NO.8 BB C.A=3MM HO,  BS 1873,2"</v>
          </cell>
          <cell r="T454">
            <v>2</v>
          </cell>
          <cell r="W454">
            <v>2</v>
          </cell>
        </row>
        <row r="455">
          <cell r="O455" t="str">
            <v>4QEAC2000400</v>
          </cell>
          <cell r="P455" t="e">
            <v>#N/A</v>
          </cell>
          <cell r="Q455" t="str">
            <v>GATE 150# FF A216-WCB TRIM NO.1 BB HO, FLEXIBLE WEDGE, API 600,4"</v>
          </cell>
          <cell r="R455">
            <v>1</v>
          </cell>
          <cell r="W455">
            <v>1</v>
          </cell>
        </row>
        <row r="456">
          <cell r="O456" t="str">
            <v>4QFAC2020400</v>
          </cell>
          <cell r="P456" t="e">
            <v>#N/A</v>
          </cell>
          <cell r="Q456" t="str">
            <v>GATE 150# RF A216-WCB TRIM NO.1 BB C.A=3MM HO, FLEXIBLE WEDGE, API 600,4"</v>
          </cell>
          <cell r="R456">
            <v>7</v>
          </cell>
          <cell r="W456">
            <v>7</v>
          </cell>
        </row>
        <row r="457">
          <cell r="O457" t="str">
            <v>4QFAC2021000</v>
          </cell>
          <cell r="P457" t="e">
            <v>#N/A</v>
          </cell>
          <cell r="Q457" t="str">
            <v>GATE 150# RF A216-WCB TRIM NO.1 BB C.A=3MM HO, FLEXIBLE WEDGE, API 600,10"</v>
          </cell>
          <cell r="R457">
            <v>1</v>
          </cell>
          <cell r="W457">
            <v>1</v>
          </cell>
        </row>
        <row r="458">
          <cell r="O458" t="str">
            <v>4QFAD2020400</v>
          </cell>
          <cell r="P458" t="e">
            <v>#N/A</v>
          </cell>
          <cell r="Q458" t="str">
            <v>GATE 150# RF A216-WCB TRIM NO.8 BB CA=3MM HO, FLEXIBLE WEDGE, API 600,4"</v>
          </cell>
          <cell r="R458">
            <v>4</v>
          </cell>
          <cell r="W458">
            <v>4</v>
          </cell>
        </row>
        <row r="459">
          <cell r="O459" t="str">
            <v>4QFAK4071000</v>
          </cell>
          <cell r="P459" t="e">
            <v>#N/A</v>
          </cell>
          <cell r="Q459" t="str">
            <v>GATE 300# RF A216-WCB TRIM NO.16 BB C.A=6MM NACE MR0175/ISO 15156 SSC resistant, HIC resitant HO, FLEXIBLE WEDGE, API 600,10"</v>
          </cell>
          <cell r="R459">
            <v>1</v>
          </cell>
          <cell r="W459">
            <v>1</v>
          </cell>
        </row>
        <row r="460">
          <cell r="O460" t="str">
            <v>4SSLK6100100</v>
          </cell>
          <cell r="P460" t="e">
            <v>#N/A</v>
          </cell>
          <cell r="Q460" t="str">
            <v>CHECK 800# SW A182-F316L 316LSS/STELLITE SEAT&amp;DISC BC PISTON-S W/SPRING TYPE, API 602,1"</v>
          </cell>
          <cell r="R460">
            <v>1</v>
          </cell>
          <cell r="W460">
            <v>1</v>
          </cell>
        </row>
        <row r="461">
          <cell r="O461" t="str">
            <v>4TYAC2020200</v>
          </cell>
          <cell r="P461" t="e">
            <v>#N/A</v>
          </cell>
          <cell r="Q461" t="str">
            <v>CHECK 150# RF A216-WCB TRIM NO.1 DUAL PLT WAF LUG C.A=3MM API 594,2"</v>
          </cell>
          <cell r="R461">
            <v>4</v>
          </cell>
          <cell r="W461">
            <v>4</v>
          </cell>
        </row>
        <row r="462">
          <cell r="O462" t="str">
            <v>4UWAIR6A0100</v>
          </cell>
          <cell r="P462" t="e">
            <v>#N/A</v>
          </cell>
          <cell r="Q462" t="str">
            <v>BALL 800# SW 100 mm NIPPLE PBE ASTM A105 TRIM:SS304 W/RTFE SEATS WO FLOATING FB BS EN ISO 17292,1"</v>
          </cell>
          <cell r="R462">
            <v>2</v>
          </cell>
          <cell r="W462">
            <v>2</v>
          </cell>
        </row>
        <row r="463">
          <cell r="O463" t="str">
            <v>4QWAK6070100</v>
          </cell>
          <cell r="P463" t="e">
            <v>#N/A</v>
          </cell>
          <cell r="Q463" t="str">
            <v>GATE 800# SW A105N TRIM NO.16 BB W/NIP,PBE(100MM,XXS) C.A=6MM NACE MR0175/ISO 15156 SSC resistant HO, SOLID WEDGE, API 602,1"</v>
          </cell>
          <cell r="R463">
            <v>9</v>
          </cell>
          <cell r="W463">
            <v>9</v>
          </cell>
        </row>
        <row r="464">
          <cell r="O464" t="str">
            <v>4TYAK4070400</v>
          </cell>
          <cell r="P464" t="e">
            <v>#N/A</v>
          </cell>
          <cell r="Q464" t="str">
            <v>CHECK 300# RF A216-WCB TRIM NO.16 DUAL PLT WAF LUG C.A=6MM NACE MR0175/ISO 15156 SSC resistant API 594,4"</v>
          </cell>
          <cell r="R464">
            <v>1</v>
          </cell>
          <cell r="W464">
            <v>1</v>
          </cell>
        </row>
        <row r="465">
          <cell r="O465" t="str">
            <v>4QWHI6010100</v>
          </cell>
          <cell r="P465" t="e">
            <v>#N/A</v>
          </cell>
          <cell r="Q465" t="str">
            <v>GATE 800# SW A182-F9 TRIM NO.10 BB W/NIP,PBE(100MM,XXS) C.A=6MM HO, SOLID WEDGE, API 602,1"</v>
          </cell>
          <cell r="R465">
            <v>2</v>
          </cell>
          <cell r="W465">
            <v>2</v>
          </cell>
        </row>
        <row r="466">
          <cell r="O466" t="str">
            <v>4QYAK6070100</v>
          </cell>
          <cell r="P466" t="e">
            <v>#N/A</v>
          </cell>
          <cell r="Q466" t="str">
            <v>GATE 800# SW/SCRD A105N, TRIM NO.16 BB W/NIP,POE(100MM,XXS) C.A=6MM NACE MR0175/ISO 15156 SSC resistant HO, SOLID WEDGE, API 602,1"</v>
          </cell>
          <cell r="R466">
            <v>26</v>
          </cell>
          <cell r="S466">
            <v>26</v>
          </cell>
        </row>
        <row r="467">
          <cell r="O467" t="str">
            <v>4RFAD4120800</v>
          </cell>
          <cell r="P467" t="e">
            <v>#N/A</v>
          </cell>
          <cell r="Q467" t="str">
            <v>GLOBE 300# RF A216-WCB TRIM NO.8 BB C.A=3MM GO,  BS 1873,8"</v>
          </cell>
          <cell r="R467">
            <v>1</v>
          </cell>
          <cell r="W467">
            <v>1</v>
          </cell>
        </row>
        <row r="468">
          <cell r="O468" t="str">
            <v>4QFAK4171200</v>
          </cell>
          <cell r="P468" t="e">
            <v>#N/A</v>
          </cell>
          <cell r="Q468" t="str">
            <v>GATE 300# RF A216-WCB TRIM NO.16 BB GO C.A=6MM NACE MR0175/ISO 15156 SSC resistant, HIC resitant GO, FLEXIBLE WEDGE, API 600,12"</v>
          </cell>
          <cell r="R468">
            <v>1</v>
          </cell>
          <cell r="W468">
            <v>1</v>
          </cell>
        </row>
        <row r="469">
          <cell r="O469" t="str">
            <v>4CAASE000400</v>
          </cell>
          <cell r="P469" t="e">
            <v>#N/A</v>
          </cell>
          <cell r="Q469" t="str">
            <v>ELBOW 90 DEG LR SCH40 A234-WPB BW SEAMLESS, ASME B16.9,4"</v>
          </cell>
          <cell r="R469">
            <v>44</v>
          </cell>
          <cell r="W469">
            <v>44</v>
          </cell>
        </row>
        <row r="470">
          <cell r="O470" t="str">
            <v>4CCASE000400</v>
          </cell>
          <cell r="P470" t="e">
            <v>#N/A</v>
          </cell>
          <cell r="Q470" t="str">
            <v>ELBOW 45 DEG SCH40 A234-WPB BW SEAMLESS, ASME B16.9,4"</v>
          </cell>
          <cell r="R470">
            <v>3</v>
          </cell>
          <cell r="W470">
            <v>3</v>
          </cell>
        </row>
        <row r="471">
          <cell r="O471" t="str">
            <v>4ABBSE000400</v>
          </cell>
          <cell r="P471" t="e">
            <v>#N/A</v>
          </cell>
          <cell r="Q471" t="str">
            <v>PIPE SCH40 SMLS A106-B BE ASME B36.10M,4"</v>
          </cell>
          <cell r="R471">
            <v>114</v>
          </cell>
          <cell r="W471">
            <v>114</v>
          </cell>
        </row>
        <row r="472">
          <cell r="O472" t="str">
            <v>4ABBSE000400</v>
          </cell>
          <cell r="P472" t="e">
            <v>#N/A</v>
          </cell>
          <cell r="Q472" t="str">
            <v>PIPE SCH40 SMLS A106-B BE ASME B36.10M,4"</v>
          </cell>
          <cell r="R472">
            <v>42</v>
          </cell>
          <cell r="S472">
            <v>0.4</v>
          </cell>
          <cell r="W472">
            <v>41.6</v>
          </cell>
        </row>
        <row r="473">
          <cell r="O473" t="str">
            <v>4QSAC6020D00</v>
          </cell>
          <cell r="P473" t="e">
            <v>#N/A</v>
          </cell>
          <cell r="Q473" t="str">
            <v>GATE 800# SW A105N TRIM NO.1 BB C.A=3MM HO, SOLID WEDGE, API 602,1/2"</v>
          </cell>
          <cell r="R473">
            <v>486</v>
          </cell>
          <cell r="W473">
            <v>486</v>
          </cell>
        </row>
        <row r="474">
          <cell r="O474" t="str">
            <v>4QXAC6020D00</v>
          </cell>
          <cell r="P474" t="e">
            <v>#N/A</v>
          </cell>
          <cell r="Q474" t="str">
            <v>GATE 800# SW/SCRD A105N TRIM NO.1 BB C.A=3MM HO, SOLID WEDGE, API 602,1/2"</v>
          </cell>
          <cell r="R474">
            <v>198</v>
          </cell>
          <cell r="W474">
            <v>198</v>
          </cell>
        </row>
        <row r="475">
          <cell r="O475" t="str">
            <v>4QSAC6020E00</v>
          </cell>
          <cell r="P475" t="e">
            <v>#N/A</v>
          </cell>
          <cell r="Q475" t="str">
            <v>GATE 800# SW A105N TRIM NO.1 BB C.A=3MM HO, SOLID WEDGE, API 602,3/4"</v>
          </cell>
          <cell r="R475">
            <v>134</v>
          </cell>
          <cell r="W475">
            <v>134</v>
          </cell>
        </row>
        <row r="476">
          <cell r="O476" t="str">
            <v>4QXAD6020E00</v>
          </cell>
          <cell r="P476" t="e">
            <v>#N/A</v>
          </cell>
          <cell r="Q476" t="str">
            <v>GATE 800# SW/SCRD A105N, TRIM NO.8 BB C.A=3MM HO, SOLID WEDGE, API 602,3/4"</v>
          </cell>
          <cell r="R476">
            <v>65</v>
          </cell>
          <cell r="W476">
            <v>65</v>
          </cell>
        </row>
        <row r="477">
          <cell r="O477" t="str">
            <v>4QXJK6000E00</v>
          </cell>
          <cell r="P477" t="e">
            <v>#N/A</v>
          </cell>
          <cell r="Q477" t="str">
            <v>GATE 800# SW/SCRD A182-F304L TRIM NO.16 BB HO, SOLID WEDGE, API 602,3/4"</v>
          </cell>
          <cell r="R477">
            <v>36</v>
          </cell>
          <cell r="W477">
            <v>36</v>
          </cell>
        </row>
        <row r="478">
          <cell r="O478" t="str">
            <v>4QXAC6020E00</v>
          </cell>
          <cell r="P478" t="e">
            <v>#N/A</v>
          </cell>
          <cell r="Q478" t="str">
            <v>GATE 800# SW/SCRD A105N TRIM NO.1 BB C.A=3MM HO, SOLID WEDGE, API 602,3/4"</v>
          </cell>
          <cell r="R478">
            <v>147</v>
          </cell>
          <cell r="S478">
            <v>1</v>
          </cell>
          <cell r="W478">
            <v>146</v>
          </cell>
        </row>
        <row r="479">
          <cell r="O479" t="str">
            <v>4QSCK6D40E00</v>
          </cell>
          <cell r="P479" t="e">
            <v>#N/A</v>
          </cell>
          <cell r="Q479" t="str">
            <v>GATE 800# SW A350 LF2 CL.1, TRIM NO.16 BB W/NIP,PBE(100MM,S160) C.A=3MM NACE MR0175/ISO 15156 SSC resistant HO, SOLID WEDGE, API 602,3/4"</v>
          </cell>
          <cell r="R479">
            <v>95</v>
          </cell>
          <cell r="W479">
            <v>95</v>
          </cell>
        </row>
        <row r="480">
          <cell r="O480" t="str">
            <v>4QXAC6020100</v>
          </cell>
          <cell r="P480" t="e">
            <v>#N/A</v>
          </cell>
          <cell r="Q480" t="str">
            <v>GATE 800# SW/SCRD A105N TRIM NO.1 BB C.A=3MM HO, SOLID WEDGE, API 602,1"</v>
          </cell>
          <cell r="R480">
            <v>14</v>
          </cell>
          <cell r="W480">
            <v>14</v>
          </cell>
        </row>
        <row r="481">
          <cell r="O481" t="str">
            <v>4QXAE6020100</v>
          </cell>
          <cell r="P481" t="e">
            <v>#N/A</v>
          </cell>
          <cell r="Q481" t="str">
            <v>GATE 800# SW/SCRD A105N TRIM NO.5 BB C.A=3MM HO, SOLID WEDGE, API 602,1"</v>
          </cell>
          <cell r="R481">
            <v>10</v>
          </cell>
          <cell r="W481">
            <v>10</v>
          </cell>
        </row>
        <row r="482">
          <cell r="O482" t="str">
            <v>4QSAJ6020100</v>
          </cell>
          <cell r="P482" t="e">
            <v>#N/A</v>
          </cell>
          <cell r="Q482" t="str">
            <v>GATE 800# SW A105N TRIM NO.12 BB C.A=3MM HO, SOLID WEDGE, API 602,1"</v>
          </cell>
          <cell r="R482">
            <v>3</v>
          </cell>
          <cell r="W482">
            <v>3</v>
          </cell>
        </row>
        <row r="483">
          <cell r="O483" t="str">
            <v>4QSLK6000100</v>
          </cell>
          <cell r="P483" t="e">
            <v>#N/A</v>
          </cell>
          <cell r="Q483" t="str">
            <v>GATE 800# SW A182-F316L TRIM NO.16 BB HO, SOLID WEDGE, API 602,1"</v>
          </cell>
          <cell r="R483">
            <v>1</v>
          </cell>
          <cell r="W483">
            <v>1</v>
          </cell>
        </row>
        <row r="484">
          <cell r="O484" t="str">
            <v>4QSAI6020100</v>
          </cell>
          <cell r="P484" t="e">
            <v>#N/A</v>
          </cell>
          <cell r="Q484" t="str">
            <v>GATE 800# SW A105N TRIM NO.10 BB C.A=3MM HO, SOLID WEDGE, API 602,1"</v>
          </cell>
          <cell r="R484">
            <v>5</v>
          </cell>
          <cell r="S484">
            <v>1</v>
          </cell>
          <cell r="W484">
            <v>4</v>
          </cell>
        </row>
        <row r="485">
          <cell r="O485" t="str">
            <v>4QSCJ6020100</v>
          </cell>
          <cell r="P485" t="e">
            <v>#N/A</v>
          </cell>
          <cell r="Q485" t="str">
            <v>GATE 800# SW A350 LF2 CL.1, TRIM NO.12 BB C.A=3MM HO, SOLID WEDGE, API 602,1"</v>
          </cell>
          <cell r="R485">
            <v>10</v>
          </cell>
          <cell r="W485">
            <v>10</v>
          </cell>
        </row>
        <row r="486">
          <cell r="O486" t="str">
            <v>4QWAK6050100</v>
          </cell>
          <cell r="P486" t="e">
            <v>#N/A</v>
          </cell>
          <cell r="Q486" t="str">
            <v>GATE 800# SW A105N TRIM NO.16 BB CA=6MM W/NIP,PBE(100MM,XXS)  NACE MR0175/ISO 15156 SSC resistant HO, SOLID WEDGE, API 602,1"</v>
          </cell>
          <cell r="R486">
            <v>3</v>
          </cell>
          <cell r="W486">
            <v>3</v>
          </cell>
        </row>
        <row r="487">
          <cell r="O487" t="str">
            <v>4QXAK6021B00</v>
          </cell>
          <cell r="P487" t="e">
            <v>#N/A</v>
          </cell>
          <cell r="Q487" t="str">
            <v>GATE 800# SW/SCRD A105N, TRIM NO.16 BB C.A=3MM HO, SOLID WEDGE, API 602,1 1/2"</v>
          </cell>
          <cell r="R487">
            <v>3</v>
          </cell>
          <cell r="W487">
            <v>3</v>
          </cell>
        </row>
        <row r="488">
          <cell r="O488" t="str">
            <v>4QSAI6021B00</v>
          </cell>
          <cell r="P488" t="e">
            <v>#N/A</v>
          </cell>
          <cell r="Q488" t="str">
            <v>GATE 800# SW A105N TRIM NO.10 BB C.A=3MM HO, SOLID WEDGE, API 602,1 1/2"</v>
          </cell>
          <cell r="R488">
            <v>2</v>
          </cell>
          <cell r="W488">
            <v>2</v>
          </cell>
        </row>
        <row r="489">
          <cell r="O489" t="str">
            <v>4QSCJ6021B00</v>
          </cell>
          <cell r="P489" t="e">
            <v>#N/A</v>
          </cell>
          <cell r="Q489" t="str">
            <v>GATE 800# SW A350 LF2 CL.1, TRIM NO.12 BB C.A=3MM HO, SOLID WEDGE, API 602,1 1/2"</v>
          </cell>
          <cell r="R489">
            <v>4</v>
          </cell>
          <cell r="W489">
            <v>4</v>
          </cell>
        </row>
        <row r="490">
          <cell r="O490" t="str">
            <v>4QSAD6021B00</v>
          </cell>
          <cell r="P490" t="e">
            <v>#N/A</v>
          </cell>
          <cell r="Q490" t="str">
            <v>GATE 800# SW A105N TRIM NO.8 BB C.A=3MM HO, SOLID WEDGE, API 602,1 1/2"</v>
          </cell>
          <cell r="R490">
            <v>7</v>
          </cell>
          <cell r="W490">
            <v>7</v>
          </cell>
        </row>
        <row r="491">
          <cell r="O491" t="str">
            <v>4QSAK6021B00</v>
          </cell>
          <cell r="P491" t="e">
            <v>#N/A</v>
          </cell>
          <cell r="Q491" t="str">
            <v>GATE 800# SW A105N TRIM NO.16 BB C.A=3MM HO, SOLID WEDGE, API 602,1 1/2"</v>
          </cell>
          <cell r="R491">
            <v>14</v>
          </cell>
          <cell r="T491">
            <v>1</v>
          </cell>
          <cell r="W491">
            <v>15</v>
          </cell>
        </row>
        <row r="492">
          <cell r="O492" t="str">
            <v>4QSAJ6021B00</v>
          </cell>
          <cell r="P492" t="e">
            <v>#N/A</v>
          </cell>
          <cell r="Q492" t="str">
            <v>GATE 800# SW A105N TRIM NO.12 BB C.A=3MM HO, SOLID WEDGE, API 602,1 1/2"</v>
          </cell>
          <cell r="R492">
            <v>2</v>
          </cell>
          <cell r="W492">
            <v>2</v>
          </cell>
        </row>
        <row r="493">
          <cell r="O493" t="str">
            <v>4QSAC6021B00</v>
          </cell>
          <cell r="P493" t="e">
            <v>#N/A</v>
          </cell>
          <cell r="Q493" t="str">
            <v>GATE 800# SW A105N TRIM NO.1 BB C.A=3MM HO, SOLID WEDGE, API 602,1 1/2"</v>
          </cell>
          <cell r="R493">
            <v>79</v>
          </cell>
          <cell r="W493">
            <v>79</v>
          </cell>
        </row>
        <row r="494">
          <cell r="O494" t="str">
            <v>4UWJIR600E00</v>
          </cell>
          <cell r="P494" t="e">
            <v>#N/A</v>
          </cell>
          <cell r="Q494" t="str">
            <v>BALL 800# SW 100 mm NIPPLE PBE ASTM A182 F304L TRIM:SS304 W/RTFE SEATS WO FLOATING FB BS EN ISO 17292,3/4"</v>
          </cell>
          <cell r="R494">
            <v>2</v>
          </cell>
          <cell r="W494">
            <v>2</v>
          </cell>
        </row>
        <row r="495">
          <cell r="O495" t="str">
            <v>4QSJK6001B00</v>
          </cell>
          <cell r="P495" t="e">
            <v>#N/A</v>
          </cell>
          <cell r="Q495" t="str">
            <v>GATE 800# SW A182-F304L TRIM NO.16 BB HO, SOLID WEDGE, API 602,1 1/2"</v>
          </cell>
          <cell r="R495">
            <v>17</v>
          </cell>
          <cell r="S495">
            <v>1</v>
          </cell>
          <cell r="W495">
            <v>16</v>
          </cell>
        </row>
        <row r="496">
          <cell r="O496" t="str">
            <v>4QSLK6001B00</v>
          </cell>
          <cell r="P496" t="e">
            <v>#N/A</v>
          </cell>
          <cell r="Q496" t="str">
            <v>GATE 800# SW A182-F316L TRIM NO.16 BB HO, SOLID WEDGE, API 602,1 1/2"</v>
          </cell>
          <cell r="R496">
            <v>2</v>
          </cell>
          <cell r="W496">
            <v>2</v>
          </cell>
        </row>
        <row r="497">
          <cell r="O497" t="str">
            <v>4QSLK6030100</v>
          </cell>
          <cell r="P497" t="e">
            <v>#N/A</v>
          </cell>
          <cell r="Q497" t="str">
            <v>GATE 800# SW A182-F316L TRIM NO.16 BB NACE MR0175/ISO 15156 SSC resistant HO, SOLID WEDGE, API 602,1"</v>
          </cell>
          <cell r="R497">
            <v>6</v>
          </cell>
          <cell r="W497">
            <v>6</v>
          </cell>
        </row>
        <row r="498">
          <cell r="O498" t="str">
            <v>4QXJK6000100</v>
          </cell>
          <cell r="P498" t="e">
            <v>#N/A</v>
          </cell>
          <cell r="Q498" t="str">
            <v>GATE 800# SW/SCRD A182-F304L TRIM NO.16 BB HO, SOLID WEDGE, API 602,1"</v>
          </cell>
          <cell r="R498">
            <v>3</v>
          </cell>
          <cell r="W498">
            <v>3</v>
          </cell>
        </row>
        <row r="499">
          <cell r="O499" t="str">
            <v>4QSJK6000100</v>
          </cell>
          <cell r="P499" t="e">
            <v>#N/A</v>
          </cell>
          <cell r="Q499" t="str">
            <v>GATE 800# SW A182-F304L TRIM NO.16 BB HO, SOLID WEDGE, API 602,1"</v>
          </cell>
          <cell r="R499">
            <v>4</v>
          </cell>
          <cell r="W499">
            <v>4</v>
          </cell>
        </row>
        <row r="500">
          <cell r="O500" t="str">
            <v>4QXLK6000100</v>
          </cell>
          <cell r="P500" t="e">
            <v>#N/A</v>
          </cell>
          <cell r="Q500" t="str">
            <v>GATE 800# SW/SCRD A182-F316L TRIM NO.16 BB HO, SOLID WEDGE, API 602,1"</v>
          </cell>
          <cell r="R500">
            <v>3</v>
          </cell>
          <cell r="W500">
            <v>3</v>
          </cell>
        </row>
        <row r="501">
          <cell r="O501" t="str">
            <v>4QSLK6000100</v>
          </cell>
          <cell r="P501" t="e">
            <v>#N/A</v>
          </cell>
          <cell r="Q501" t="str">
            <v>GATE 800# SW A182-F316L TRIM NO.16 BB HO, SOLID WEDGE, API 602,1"</v>
          </cell>
          <cell r="R501">
            <v>4</v>
          </cell>
          <cell r="W501">
            <v>4</v>
          </cell>
        </row>
        <row r="502">
          <cell r="O502" t="str">
            <v>4QSAK6021B00</v>
          </cell>
          <cell r="P502" t="e">
            <v>#N/A</v>
          </cell>
          <cell r="Q502" t="str">
            <v>GATE 800# SW A105N TRIM NO.16 BB C.A=3MM HO, SOLID WEDGE, API 602,1 1/2"</v>
          </cell>
          <cell r="R502">
            <v>1</v>
          </cell>
          <cell r="W502">
            <v>1</v>
          </cell>
        </row>
        <row r="503">
          <cell r="O503" t="str">
            <v>4QSLK6031B00</v>
          </cell>
          <cell r="P503" t="e">
            <v>#N/A</v>
          </cell>
          <cell r="Q503" t="str">
            <v>GATE 800# SW A182-F316L TRIM NO.16 BB NACE MR0175/ISO 15156 SSC resistant HO, SOLID WEDGE, API 602,1 1/2"</v>
          </cell>
          <cell r="R503">
            <v>2</v>
          </cell>
          <cell r="W503">
            <v>2</v>
          </cell>
        </row>
        <row r="504">
          <cell r="O504" t="str">
            <v>4QXLK6030E00</v>
          </cell>
          <cell r="P504" t="e">
            <v>#N/A</v>
          </cell>
          <cell r="Q504" t="str">
            <v>GATE 800# SW/SCRD A182-F316L TRIM NO.16 BB NACE MR0175/ISO 15156 SSC resistant HO, SOLID WEDGE, API 602,3/4"</v>
          </cell>
          <cell r="R504">
            <v>4</v>
          </cell>
          <cell r="W504">
            <v>4</v>
          </cell>
        </row>
        <row r="505">
          <cell r="O505" t="str">
            <v>4RSLK6000100</v>
          </cell>
          <cell r="P505" t="e">
            <v>#N/A</v>
          </cell>
          <cell r="Q505" t="str">
            <v>GLOBE 800# SW A182-F316L TRIM NO.16 BB HO, API 602,1"</v>
          </cell>
          <cell r="R505">
            <v>7</v>
          </cell>
          <cell r="W505">
            <v>7</v>
          </cell>
        </row>
        <row r="506">
          <cell r="O506" t="str">
            <v>4QILK2031B00</v>
          </cell>
          <cell r="P506" t="e">
            <v>#N/A</v>
          </cell>
          <cell r="Q506" t="str">
            <v>GATE 150# RF A182-F316L TRIM NO.16 BB NACE MR0175/ISO 15156 SSC resistant HO, SOLID WEDGE, API 602,1 1/2"</v>
          </cell>
          <cell r="R506">
            <v>2</v>
          </cell>
          <cell r="W506">
            <v>2</v>
          </cell>
        </row>
        <row r="507">
          <cell r="O507" t="str">
            <v>4QIJK2001B00</v>
          </cell>
          <cell r="P507" t="e">
            <v>#N/A</v>
          </cell>
          <cell r="Q507" t="str">
            <v>GATE 150# RF A182-F304L TRIM NO.16 BB HO, SOLID WEDGE, API 602,1 1/2"</v>
          </cell>
          <cell r="R507">
            <v>3</v>
          </cell>
          <cell r="W507">
            <v>3</v>
          </cell>
        </row>
        <row r="508">
          <cell r="O508" t="str">
            <v>4QIJK4001B00</v>
          </cell>
          <cell r="P508" t="e">
            <v>#N/A</v>
          </cell>
          <cell r="Q508" t="str">
            <v>GATE 300# RF A182-F304L TRIM NO.16 BB HO, SOLID WEDGE, API 602,1 1/2"</v>
          </cell>
          <cell r="R508">
            <v>5</v>
          </cell>
          <cell r="W508">
            <v>5</v>
          </cell>
        </row>
        <row r="509">
          <cell r="O509" t="str">
            <v>4QXJK6000D00</v>
          </cell>
          <cell r="P509" t="e">
            <v>#N/A</v>
          </cell>
          <cell r="Q509" t="str">
            <v>GATE 800# SW/SCRD A182-F304L TRIM NO.16 BB HO, SOLID WEDGE, API 602,1/2"</v>
          </cell>
          <cell r="R509">
            <v>11</v>
          </cell>
          <cell r="W509">
            <v>11</v>
          </cell>
        </row>
        <row r="510">
          <cell r="O510" t="str">
            <v>4QXLK6000D00</v>
          </cell>
          <cell r="P510" t="e">
            <v>#N/A</v>
          </cell>
          <cell r="Q510" t="str">
            <v>GATE 800# SW/SCRD A182-F316L TRIM NO.16 BB HO, SOLID WEDGE, API 602,1/2"</v>
          </cell>
          <cell r="R510">
            <v>4</v>
          </cell>
          <cell r="W510">
            <v>4</v>
          </cell>
        </row>
        <row r="511">
          <cell r="O511" t="str">
            <v>4QIJK4000D00</v>
          </cell>
          <cell r="P511" t="e">
            <v>#N/A</v>
          </cell>
          <cell r="Q511" t="str">
            <v>GATE 300# RF A182-F304L TRIM NO.16 BB HO, SOLID WEDGE, API 602,1/2"</v>
          </cell>
          <cell r="R511">
            <v>5</v>
          </cell>
          <cell r="W511">
            <v>5</v>
          </cell>
        </row>
        <row r="512">
          <cell r="O512" t="str">
            <v>4RSJK6000D00</v>
          </cell>
          <cell r="P512" t="e">
            <v>#N/A</v>
          </cell>
          <cell r="Q512" t="str">
            <v>GLOBE 800# SW A182-F304L TRIM NO.16 BB HO, API 602,1/2"</v>
          </cell>
          <cell r="R512">
            <v>7</v>
          </cell>
          <cell r="W512">
            <v>7</v>
          </cell>
        </row>
        <row r="513">
          <cell r="O513" t="str">
            <v>4QXLK6000E00</v>
          </cell>
          <cell r="P513" t="e">
            <v>#N/A</v>
          </cell>
          <cell r="Q513" t="str">
            <v>GATE 800# SW/SCRD A182-F316L TRIM NO.16 BB HO, SOLID WEDGE, API 602,3/4"</v>
          </cell>
          <cell r="R513">
            <v>5</v>
          </cell>
          <cell r="W513">
            <v>5</v>
          </cell>
        </row>
        <row r="514">
          <cell r="O514" t="str">
            <v>4RSLK6030100</v>
          </cell>
          <cell r="P514" t="e">
            <v>#N/A</v>
          </cell>
          <cell r="Q514" t="str">
            <v>GLOBE 800# SW A182-F316L TRIM NO.16 BB NACE MR0175/ISO 15156 SSC resistant HO, API 602,1"</v>
          </cell>
          <cell r="R514">
            <v>2</v>
          </cell>
          <cell r="W514">
            <v>2</v>
          </cell>
        </row>
        <row r="515">
          <cell r="O515" t="str">
            <v>4QICK4041B00</v>
          </cell>
          <cell r="P515" t="e">
            <v>#N/A</v>
          </cell>
          <cell r="Q515" t="str">
            <v>GATE 300# RF A350 LF2 CL.1, TRIM NO.16 BB C.A=3MM NACE MR0175/ISO 15156 SSC resistant HO, SOLID WEDGE, API 602,1 1/2"</v>
          </cell>
          <cell r="R515">
            <v>7</v>
          </cell>
          <cell r="W515">
            <v>7</v>
          </cell>
        </row>
        <row r="516">
          <cell r="O516" t="str">
            <v>4QICJ4021B00</v>
          </cell>
          <cell r="P516" t="e">
            <v>#N/A</v>
          </cell>
          <cell r="Q516" t="str">
            <v>GATE 300# RF A350 LF2 CL.1, TRIM NO.12 BB C.A=3MM HO, SOLID WEDGE, API 602,1 1/2"</v>
          </cell>
          <cell r="R516">
            <v>5</v>
          </cell>
          <cell r="W516">
            <v>5</v>
          </cell>
        </row>
        <row r="517">
          <cell r="O517" t="str">
            <v>4QICK2041B00</v>
          </cell>
          <cell r="P517" t="e">
            <v>#N/A</v>
          </cell>
          <cell r="Q517" t="str">
            <v>GATE 150# RF A350 LF2 CL.1, TRIM NO.16 BB C.A=3MM NACE MR0175/ISO 15156 SSC resistant HO, SOLID WEDGE, API 602,1 1/2"</v>
          </cell>
          <cell r="R517">
            <v>3</v>
          </cell>
          <cell r="W517">
            <v>3</v>
          </cell>
        </row>
        <row r="518">
          <cell r="O518" t="str">
            <v>4QIAK4021B00</v>
          </cell>
          <cell r="P518" t="e">
            <v>#N/A</v>
          </cell>
          <cell r="Q518" t="str">
            <v>GATE 300# RF A105N TRIM NO.16 BB C.A=3MM HO, SOLID WEDGE, API 602,1 1/2"</v>
          </cell>
          <cell r="R518">
            <v>6</v>
          </cell>
          <cell r="W518">
            <v>6</v>
          </cell>
        </row>
        <row r="519">
          <cell r="O519" t="str">
            <v>4QIAK2071B00</v>
          </cell>
          <cell r="P519" t="e">
            <v>#N/A</v>
          </cell>
          <cell r="Q519" t="str">
            <v>GATE 150# RF A105N TRIM NO.16 BB C.A=6MM NACE MR0175/ISO 15156 SSC resistant, HIC resitant HO, SOLID WEDGE, API 602,1 1/2"</v>
          </cell>
          <cell r="R519">
            <v>3</v>
          </cell>
          <cell r="W519">
            <v>3</v>
          </cell>
        </row>
        <row r="520">
          <cell r="O520" t="str">
            <v>4QIAK4071B00</v>
          </cell>
          <cell r="P520" t="e">
            <v>#N/A</v>
          </cell>
          <cell r="Q520" t="str">
            <v>GATE 300# RF A105N TRIM NO.16 BB C.A=6MM NACE MR0175/ISO 15156 SSC resistant HO, SOLID WEDGE, API 602,1 1/2"</v>
          </cell>
          <cell r="R520">
            <v>2</v>
          </cell>
          <cell r="W520">
            <v>2</v>
          </cell>
        </row>
        <row r="521">
          <cell r="O521" t="str">
            <v>4QIAI2081B00</v>
          </cell>
          <cell r="P521" t="e">
            <v>#N/A</v>
          </cell>
          <cell r="Q521" t="str">
            <v>GATE 150# RF A105N TRIM NO.10 BB C.A=3MM NACE MR0175/ISO 15156 SSC resistant, HIC resitant HO, SOLID WEDGE, API 602,1 1/2"</v>
          </cell>
          <cell r="R521">
            <v>3</v>
          </cell>
          <cell r="W521">
            <v>3</v>
          </cell>
        </row>
        <row r="522">
          <cell r="O522" t="str">
            <v>4QIAC2021B00</v>
          </cell>
          <cell r="P522" t="e">
            <v>#N/A</v>
          </cell>
          <cell r="Q522" t="str">
            <v>GATE 150# RF A105N TRIM NO.1 BB C.A=3MM HO, SOLID WEDGE, API 602,1 1/2"</v>
          </cell>
          <cell r="R522">
            <v>3</v>
          </cell>
          <cell r="W522">
            <v>3</v>
          </cell>
        </row>
        <row r="523">
          <cell r="O523" t="str">
            <v>4QICI2021B00</v>
          </cell>
          <cell r="P523" t="e">
            <v>#N/A</v>
          </cell>
          <cell r="Q523" t="str">
            <v>GATE 150# RF A350 LF2 CL.1 TRIM NO.10 BB C.A=3MM HO, SOLID WEDGE, API 602,1 1/2"</v>
          </cell>
          <cell r="R523">
            <v>2</v>
          </cell>
          <cell r="W523">
            <v>2</v>
          </cell>
        </row>
        <row r="524">
          <cell r="O524" t="str">
            <v>4QIAJ2041B00</v>
          </cell>
          <cell r="P524" t="e">
            <v>#N/A</v>
          </cell>
          <cell r="Q524" t="str">
            <v>GATE 150# RF A105N TRIM NO.12 BB C.A=3MM NACE MR0175/ISO 15156 SSC resistant HO, SOLID WEDGE, API 602,1 1/2"</v>
          </cell>
          <cell r="R524">
            <v>4</v>
          </cell>
          <cell r="W524">
            <v>4</v>
          </cell>
        </row>
        <row r="525">
          <cell r="O525" t="str">
            <v>4QIAI2021B00</v>
          </cell>
          <cell r="P525" t="e">
            <v>#N/A</v>
          </cell>
          <cell r="Q525" t="str">
            <v>GATE 150# RF A105N TRIM NO.10 BB C.A=3MM HO, SOLID WEDGE, API 602,1 1/2"</v>
          </cell>
          <cell r="R525">
            <v>5</v>
          </cell>
          <cell r="W525">
            <v>5</v>
          </cell>
        </row>
        <row r="526">
          <cell r="O526" t="str">
            <v>4QIAK2051B00</v>
          </cell>
          <cell r="P526" t="e">
            <v>#N/A</v>
          </cell>
          <cell r="Q526" t="str">
            <v>GATE 150# RF A105N TRIM NO.16 BB CA=6MM  NACE MR0175/ISO 15156 SSC resistant HO, SOLID WEDGE, API 602,1 1/2"</v>
          </cell>
          <cell r="R526">
            <v>2</v>
          </cell>
          <cell r="W526">
            <v>2</v>
          </cell>
        </row>
        <row r="527">
          <cell r="O527" t="str">
            <v>4QIAD2021B00</v>
          </cell>
          <cell r="P527" t="e">
            <v>#N/A</v>
          </cell>
          <cell r="Q527" t="str">
            <v>GATE 150# RF A105N TRIM NO.8 BB C.A=3MM HO, SOLID WEDGE, API 602,1 1/2"</v>
          </cell>
          <cell r="R527">
            <v>6</v>
          </cell>
          <cell r="W527">
            <v>6</v>
          </cell>
        </row>
        <row r="528">
          <cell r="O528" t="str">
            <v>4QHAC2001B00</v>
          </cell>
          <cell r="P528" t="e">
            <v>#N/A</v>
          </cell>
          <cell r="Q528" t="str">
            <v>GATE 150#FF A105N TRIM NO.1 BB HO, SOLID WEDGE, API 602,1 1/2"</v>
          </cell>
          <cell r="R528">
            <v>2</v>
          </cell>
          <cell r="W528">
            <v>2</v>
          </cell>
        </row>
        <row r="529">
          <cell r="O529" t="str">
            <v>4QSAI6020E00</v>
          </cell>
          <cell r="P529" t="e">
            <v>#N/A</v>
          </cell>
          <cell r="Q529" t="str">
            <v>GATE 800# SW A105N TRIM NO.10 BB C.A=3MM HO, SOLID WEDGE, API 602,3/4"</v>
          </cell>
          <cell r="R529">
            <v>34</v>
          </cell>
          <cell r="W529">
            <v>34</v>
          </cell>
        </row>
        <row r="530">
          <cell r="O530" t="str">
            <v>4QXCJ6020E00</v>
          </cell>
          <cell r="P530" t="e">
            <v>#N/A</v>
          </cell>
          <cell r="Q530" t="str">
            <v>GATE 800# SW/SCRD A350 LF2 CL.1, TRIM NO.12 BB C.A=3MM HO, SOLID WEDGE, API 602,3/4"</v>
          </cell>
          <cell r="R530">
            <v>48</v>
          </cell>
          <cell r="W530">
            <v>48</v>
          </cell>
        </row>
        <row r="531">
          <cell r="O531" t="str">
            <v>4QXCI6020E00</v>
          </cell>
          <cell r="P531" t="e">
            <v>#N/A</v>
          </cell>
          <cell r="Q531" t="str">
            <v>GATE 800# SW/SCRD A350 LF2 CL.1, TRIM NO.10 BB C.A=3MM HO, SOLID WEDGE, API 602,3/4"</v>
          </cell>
          <cell r="R531">
            <v>32</v>
          </cell>
          <cell r="W531">
            <v>32</v>
          </cell>
        </row>
        <row r="532">
          <cell r="O532" t="str">
            <v>4QSAK6020E00</v>
          </cell>
          <cell r="P532" t="e">
            <v>#N/A</v>
          </cell>
          <cell r="Q532" t="str">
            <v>GATE 800# SW A105N TRIM NO.16 BB C.A=3MM HO, SOLID WEDGE, API 602,3/4"</v>
          </cell>
          <cell r="R532">
            <v>60</v>
          </cell>
          <cell r="W532">
            <v>60</v>
          </cell>
        </row>
        <row r="533">
          <cell r="O533" t="str">
            <v>4QXAK6020E00</v>
          </cell>
          <cell r="P533" t="e">
            <v>#N/A</v>
          </cell>
          <cell r="Q533" t="str">
            <v>GATE 800# SW/SCRD A105N, TRIM NO.16 BB C.A=3MM HO, SOLID WEDGE, API 602,3/4"</v>
          </cell>
          <cell r="R533">
            <v>74</v>
          </cell>
          <cell r="T533">
            <v>1</v>
          </cell>
          <cell r="W533">
            <v>75</v>
          </cell>
        </row>
        <row r="534">
          <cell r="O534" t="str">
            <v>4QXAI6020E00</v>
          </cell>
          <cell r="P534" t="e">
            <v>#N/A</v>
          </cell>
          <cell r="Q534" t="str">
            <v>GATE 800# SW/SCRD A105N, TRIM NO.10 BB C.A=3MM HO, SOLID WEDGE, API 602,3/4"</v>
          </cell>
          <cell r="R534">
            <v>20</v>
          </cell>
          <cell r="W534">
            <v>20</v>
          </cell>
        </row>
        <row r="535">
          <cell r="O535" t="str">
            <v>4QXAE6020E00</v>
          </cell>
          <cell r="P535" t="e">
            <v>#N/A</v>
          </cell>
          <cell r="Q535" t="str">
            <v>GATE 800# SW/SCRD A105N TRIM NO.5 BB C.A=3MM HO, SOLID WEDGE, API 602,3/4"</v>
          </cell>
          <cell r="R535">
            <v>8</v>
          </cell>
          <cell r="S535">
            <v>1</v>
          </cell>
          <cell r="W535">
            <v>7</v>
          </cell>
        </row>
        <row r="536">
          <cell r="O536" t="str">
            <v>4QXCJ6020D00</v>
          </cell>
          <cell r="P536" t="e">
            <v>#N/A</v>
          </cell>
          <cell r="Q536" t="str">
            <v>GATE 800# SW/SCRD A350 LF2 CL.1, TRIM NO.12 BB C.A=3MM HO, SOLID WEDGE, API 602,1/2"</v>
          </cell>
          <cell r="R536">
            <v>13</v>
          </cell>
          <cell r="W536">
            <v>13</v>
          </cell>
        </row>
        <row r="537">
          <cell r="O537" t="str">
            <v>4QSAD6020D00</v>
          </cell>
          <cell r="P537" t="e">
            <v>#N/A</v>
          </cell>
          <cell r="Q537" t="str">
            <v>GATE 800# SW A105N TRIM NO.8 BB C.A=3MM HO, SOLID WEDGE, API 602,1/2"</v>
          </cell>
          <cell r="R537">
            <v>8</v>
          </cell>
          <cell r="W537">
            <v>8</v>
          </cell>
        </row>
        <row r="538">
          <cell r="O538" t="str">
            <v>4QHAC2000D00</v>
          </cell>
          <cell r="P538" t="e">
            <v>#N/A</v>
          </cell>
          <cell r="Q538" t="str">
            <v>GATE 150# FF A105N TRIM NO.1 BB HO, SOLID WEDGE, API 602,3/4"</v>
          </cell>
          <cell r="R538">
            <v>4</v>
          </cell>
          <cell r="W538">
            <v>4</v>
          </cell>
        </row>
        <row r="539">
          <cell r="O539" t="str">
            <v>4QSAI6020D00</v>
          </cell>
          <cell r="P539" t="e">
            <v>#N/A</v>
          </cell>
          <cell r="Q539" t="str">
            <v>GATE 800# SW A105N TRIM NO.10 BB C.A=3MM HO, SOLID WEDGE, API 602,1/2"</v>
          </cell>
          <cell r="R539">
            <v>7</v>
          </cell>
          <cell r="W539">
            <v>7</v>
          </cell>
        </row>
        <row r="540">
          <cell r="O540" t="str">
            <v>4QIAE4020E00</v>
          </cell>
          <cell r="P540" t="e">
            <v>#N/A</v>
          </cell>
          <cell r="Q540" t="str">
            <v>GATE 300# RF A105N, TRIM NO.5 BB C.A=3MM HO, SOLID WEDGE, API 602,3/4"</v>
          </cell>
          <cell r="R540">
            <v>5</v>
          </cell>
          <cell r="W540">
            <v>5</v>
          </cell>
        </row>
        <row r="541">
          <cell r="O541" t="str">
            <v>4QIAD2020E00</v>
          </cell>
          <cell r="P541" t="e">
            <v>#N/A</v>
          </cell>
          <cell r="Q541" t="str">
            <v>GATE 150# RF A105N TRIM NO.8 BB C.A=3MM HO, SOLID WEDGE, API 602,3/4"</v>
          </cell>
          <cell r="R541">
            <v>10</v>
          </cell>
          <cell r="W541">
            <v>10</v>
          </cell>
        </row>
        <row r="542">
          <cell r="O542" t="str">
            <v>4QIAI2020E00</v>
          </cell>
          <cell r="P542" t="e">
            <v>#N/A</v>
          </cell>
          <cell r="Q542" t="str">
            <v>GATE 150# RF A105N TRIM NO.10 BB C.A=3MM HO, SOLID WEDGE, API 602,3/4"</v>
          </cell>
          <cell r="R542">
            <v>9</v>
          </cell>
          <cell r="W542">
            <v>9</v>
          </cell>
        </row>
        <row r="543">
          <cell r="O543" t="str">
            <v>4QIAC2020E00</v>
          </cell>
          <cell r="P543" t="e">
            <v>#N/A</v>
          </cell>
          <cell r="Q543" t="str">
            <v>GATE 150# RF A105N TRIM NO.1 BB C.A=3MM HO, SOLID WEDGE, API 602,3/4"</v>
          </cell>
          <cell r="R543">
            <v>5</v>
          </cell>
          <cell r="W543">
            <v>5</v>
          </cell>
        </row>
        <row r="544">
          <cell r="O544" t="str">
            <v>4QXCI6020D00</v>
          </cell>
          <cell r="P544" t="e">
            <v>#N/A</v>
          </cell>
          <cell r="Q544" t="str">
            <v>GATE 800# SW/SCRD A350 LF2 CL.1, TRIM NO.10 BB C.A=3MM HO, SOLID WEDGE, API 602,1/2"</v>
          </cell>
          <cell r="R544">
            <v>7</v>
          </cell>
          <cell r="W544">
            <v>7</v>
          </cell>
        </row>
        <row r="545">
          <cell r="O545" t="str">
            <v>4QSAK6020D00</v>
          </cell>
          <cell r="P545" t="e">
            <v>#N/A</v>
          </cell>
          <cell r="Q545" t="str">
            <v>GATE 800# SW A105N TRIM NO.16 BB C.A=3MM HO, SOLID WEDGE, API 602,1/2"</v>
          </cell>
          <cell r="R545">
            <v>7</v>
          </cell>
          <cell r="W545">
            <v>7</v>
          </cell>
        </row>
        <row r="546">
          <cell r="O546" t="str">
            <v>4QSCJ6020D00</v>
          </cell>
          <cell r="P546" t="e">
            <v>#N/A</v>
          </cell>
          <cell r="Q546" t="str">
            <v>GATE 800# SW A350 LF2 CL.1, TRIM NO.12 BB C.A=3MM HO, SOLID WEDGE, API 602,1/2"</v>
          </cell>
          <cell r="R546">
            <v>5</v>
          </cell>
          <cell r="W546">
            <v>5</v>
          </cell>
        </row>
        <row r="547">
          <cell r="O547" t="str">
            <v>4QXAJ6020E00</v>
          </cell>
          <cell r="P547" t="e">
            <v>#N/A</v>
          </cell>
          <cell r="Q547" t="str">
            <v>GATE 800# SW/SCRD A105N, TRIM NO.12 BB C.A=3MM HO, SOLID WEDGE, API 602,3/4"</v>
          </cell>
          <cell r="R547">
            <v>5</v>
          </cell>
          <cell r="W547">
            <v>5</v>
          </cell>
        </row>
        <row r="548">
          <cell r="O548" t="str">
            <v>4QSAJ6020E00</v>
          </cell>
          <cell r="P548" t="e">
            <v>#N/A</v>
          </cell>
          <cell r="Q548" t="str">
            <v>GATE 800# SW A105N TRIM NO.12 BB C.A=3MM HO, SOLID WEDGE, API 602,3/4"</v>
          </cell>
          <cell r="R548">
            <v>5</v>
          </cell>
          <cell r="W548">
            <v>5</v>
          </cell>
        </row>
        <row r="549">
          <cell r="O549" t="str">
            <v>4QHAC2000E00</v>
          </cell>
          <cell r="P549" t="e">
            <v>#N/A</v>
          </cell>
          <cell r="Q549" t="str">
            <v>GATE 150# FF A105N TRIM NO.1 BB HO, SOLID WEDGE, API 602,3/4"</v>
          </cell>
          <cell r="R549">
            <v>4</v>
          </cell>
          <cell r="T549">
            <v>1</v>
          </cell>
          <cell r="W549">
            <v>5</v>
          </cell>
        </row>
        <row r="550">
          <cell r="O550" t="str">
            <v>4QIAD2020100</v>
          </cell>
          <cell r="P550" t="e">
            <v>#N/A</v>
          </cell>
          <cell r="Q550" t="str">
            <v>GATE 150# RF A105N TRIM NO.8 BB C.A=3MM HO, SOLID WEDGE, API 602,1"</v>
          </cell>
          <cell r="R550">
            <v>7</v>
          </cell>
          <cell r="W550">
            <v>7</v>
          </cell>
        </row>
        <row r="551">
          <cell r="O551" t="str">
            <v>4QICJ4020100</v>
          </cell>
          <cell r="P551" t="e">
            <v>#N/A</v>
          </cell>
          <cell r="Q551" t="str">
            <v>GATE 300# RF A350 LF2 CL.1, TRIM NO.12 BB C.A=3MM HO, SOLID WEDGE, API 602,1"</v>
          </cell>
          <cell r="R551">
            <v>5</v>
          </cell>
          <cell r="W551">
            <v>5</v>
          </cell>
        </row>
        <row r="552">
          <cell r="O552" t="str">
            <v>4QIAC2020100</v>
          </cell>
          <cell r="P552" t="e">
            <v>#N/A</v>
          </cell>
          <cell r="Q552" t="str">
            <v>GATE 150# RF A105N TRIM NO.1 BB C.A=3MM HO, SOLID WEDGE, API 602,1"</v>
          </cell>
          <cell r="R552">
            <v>4</v>
          </cell>
          <cell r="W552">
            <v>4</v>
          </cell>
        </row>
        <row r="553">
          <cell r="O553" t="str">
            <v>4QIAC4000100</v>
          </cell>
          <cell r="P553" t="e">
            <v>#N/A</v>
          </cell>
          <cell r="Q553" t="str">
            <v>GATE 300# RF A105N TRIM NO.1 BB HO, SOLID WEDGE, API 602,1"</v>
          </cell>
          <cell r="R553">
            <v>3</v>
          </cell>
          <cell r="W553">
            <v>3</v>
          </cell>
        </row>
        <row r="554">
          <cell r="O554" t="str">
            <v>4QICK4040100</v>
          </cell>
          <cell r="P554" t="e">
            <v>#N/A</v>
          </cell>
          <cell r="Q554" t="str">
            <v>GATE 300# RF A350 LF2 CL.1, TRIM NO.16 BB C.A=3MM NACE MR0175/ISO 15156 SSC resistant HO, SOLID WEDGE, API 602,1"</v>
          </cell>
          <cell r="R554">
            <v>4</v>
          </cell>
          <cell r="W554">
            <v>4</v>
          </cell>
        </row>
        <row r="555">
          <cell r="O555" t="str">
            <v>4QIAD4020100</v>
          </cell>
          <cell r="P555" t="e">
            <v>#N/A</v>
          </cell>
          <cell r="Q555" t="str">
            <v>GATE 300# RF A105N TRIM NO.8 BB C.A=3MM HO, SOLID WEDGE, API 602,1"</v>
          </cell>
          <cell r="R555">
            <v>31</v>
          </cell>
          <cell r="W555">
            <v>31</v>
          </cell>
        </row>
        <row r="556">
          <cell r="O556" t="str">
            <v>4QIAK2070100</v>
          </cell>
          <cell r="P556" t="e">
            <v>#N/A</v>
          </cell>
          <cell r="Q556" t="str">
            <v>GATE 150# RF A105N TRIM NO.16 BB C.A=6MM NACE MR0175/ISO 15156 SSC resistant, HIC resitant HO, SOLID WEDGE, API 602,1"</v>
          </cell>
          <cell r="R556">
            <v>4</v>
          </cell>
          <cell r="W556">
            <v>4</v>
          </cell>
        </row>
        <row r="557">
          <cell r="O557" t="str">
            <v>4QIAE4020100</v>
          </cell>
          <cell r="P557" t="e">
            <v>#N/A</v>
          </cell>
          <cell r="Q557" t="str">
            <v>GATE 300# RF A105N, TRIM NO.5 BB C.A=3MM HO, SOLID WEDGE, API 602,1"</v>
          </cell>
          <cell r="R557">
            <v>3</v>
          </cell>
          <cell r="W557">
            <v>3</v>
          </cell>
        </row>
        <row r="558">
          <cell r="O558" t="str">
            <v>4QIAK4070100</v>
          </cell>
          <cell r="P558" t="e">
            <v>#N/A</v>
          </cell>
          <cell r="Q558" t="str">
            <v>GATE 300# RF A105N TRIM NO.16 BB C.A=6MM NACE MR0175/ISO 15156 SSC resistant, HIC resitant HO, SOLID WEDGE, API 602,1"</v>
          </cell>
          <cell r="R558">
            <v>10</v>
          </cell>
          <cell r="W558">
            <v>10</v>
          </cell>
        </row>
        <row r="559">
          <cell r="O559" t="str">
            <v>4QIAD4020E00</v>
          </cell>
          <cell r="P559" t="e">
            <v>#N/A</v>
          </cell>
          <cell r="Q559" t="str">
            <v>GATE 300# RF A105N TRIM NO.8 BB C.A=3MM HO, SOLID WEDGE, API 602,3/4"</v>
          </cell>
          <cell r="R559">
            <v>31</v>
          </cell>
          <cell r="W559">
            <v>31</v>
          </cell>
        </row>
        <row r="560">
          <cell r="O560" t="str">
            <v>4SSLK6101B00</v>
          </cell>
          <cell r="P560" t="e">
            <v>#N/A</v>
          </cell>
          <cell r="Q560" t="str">
            <v>CHECK 800# SW A182-F316L 316LSS/STELLITE SEAT&amp;DISC BC PISTON-S W/SPRING TYPE, API 602,1 1/2"</v>
          </cell>
          <cell r="R560">
            <v>4</v>
          </cell>
          <cell r="W560">
            <v>4</v>
          </cell>
        </row>
        <row r="561">
          <cell r="O561" t="str">
            <v>4QSLK6030E00</v>
          </cell>
          <cell r="P561" t="e">
            <v>#N/A</v>
          </cell>
          <cell r="Q561" t="str">
            <v>GATE 800# SW A182-F316L TRIM NO.16 BB NACE MR0175/ISO 15156 SSC resistant HO, SOLID WEDGE, API 602,3/4"</v>
          </cell>
          <cell r="R561">
            <v>4</v>
          </cell>
          <cell r="W561">
            <v>4</v>
          </cell>
        </row>
        <row r="562">
          <cell r="O562" t="str">
            <v>4SSJK6101B00</v>
          </cell>
          <cell r="P562" t="e">
            <v>#N/A</v>
          </cell>
          <cell r="Q562" t="str">
            <v>CHECK 800# SW A182-F304L TRIM NO.16 BC PISTON-S W/SPRING TYPE, API 602,1 1/2"</v>
          </cell>
          <cell r="R562">
            <v>4</v>
          </cell>
          <cell r="W562">
            <v>4</v>
          </cell>
        </row>
        <row r="563">
          <cell r="O563" t="str">
            <v>4QSLK6000E00</v>
          </cell>
          <cell r="P563" t="e">
            <v>#N/A</v>
          </cell>
          <cell r="Q563" t="str">
            <v>GATE 800# SW A182-F316L TRIM NO.16 BB HO, SOLID WEDGE, API 602,3/4"</v>
          </cell>
          <cell r="R563">
            <v>4</v>
          </cell>
          <cell r="T563">
            <v>1</v>
          </cell>
          <cell r="W563">
            <v>5</v>
          </cell>
        </row>
        <row r="564">
          <cell r="O564" t="str">
            <v>4QSJK6000E00</v>
          </cell>
          <cell r="P564" t="e">
            <v>#N/A</v>
          </cell>
          <cell r="Q564" t="str">
            <v>GATE 800# SW A182-F304L TRIM NO.16 BB HO, SOLID WEDGE, API 602,3/4"</v>
          </cell>
          <cell r="R564">
            <v>28</v>
          </cell>
          <cell r="W564">
            <v>28</v>
          </cell>
        </row>
        <row r="565">
          <cell r="O565" t="str">
            <v>4SSLK6100E00</v>
          </cell>
          <cell r="P565" t="e">
            <v>#N/A</v>
          </cell>
          <cell r="Q565" t="str">
            <v>CHECK 800# SW A182-F316L 316LSS/STELLITE SEAT&amp;DISC BC PISTON-S W/SPRING TYPE, API 602,3/4"</v>
          </cell>
          <cell r="R565">
            <v>5</v>
          </cell>
          <cell r="W565">
            <v>5</v>
          </cell>
        </row>
        <row r="566">
          <cell r="O566" t="str">
            <v>4SSLK6100D00</v>
          </cell>
          <cell r="P566" t="e">
            <v>#N/A</v>
          </cell>
          <cell r="Q566" t="str">
            <v>CHECK 800# SW A182-F316L 316LSS/STELLITE SEAT&amp;DISC BC PISTON-S W/SPRING TYPE, API 602,1/2"</v>
          </cell>
          <cell r="R566">
            <v>7</v>
          </cell>
          <cell r="W566">
            <v>7</v>
          </cell>
        </row>
        <row r="567">
          <cell r="O567" t="str">
            <v>4SSCJ6120100</v>
          </cell>
          <cell r="P567" t="e">
            <v>#N/A</v>
          </cell>
          <cell r="Q567" t="str">
            <v>CHECK 800# SW A350 LF2 CL.1, TRIM NO.12 BC PISTON-S C.A=3MM W/SPRING TYPE, API 602,1"</v>
          </cell>
          <cell r="R567">
            <v>9</v>
          </cell>
          <cell r="S567">
            <v>6</v>
          </cell>
          <cell r="W567">
            <v>3</v>
          </cell>
        </row>
        <row r="568">
          <cell r="O568" t="str">
            <v>4SSJK6100100</v>
          </cell>
          <cell r="P568" t="e">
            <v>#N/A</v>
          </cell>
          <cell r="Q568" t="str">
            <v>CHECK 800# SW A182-F304L TRIM NO.16 BC PISTON-S W/SPRING TYPE, API 602,1"</v>
          </cell>
          <cell r="R568">
            <v>3</v>
          </cell>
          <cell r="W568">
            <v>3</v>
          </cell>
        </row>
        <row r="569">
          <cell r="O569" t="str">
            <v>4QWAJ6040E00</v>
          </cell>
          <cell r="P569" t="e">
            <v>#N/A</v>
          </cell>
          <cell r="Q569" t="str">
            <v>GATE 800# SW A105N TRIM NO.12 BB W/NIP,PBE(100MM,S160) C.A=3MM NACE MR0175/ISO 15156 SSC resistant HO, SOLID WEDGE, API 602,3/4"</v>
          </cell>
          <cell r="R569">
            <v>7</v>
          </cell>
          <cell r="W569">
            <v>7</v>
          </cell>
        </row>
        <row r="570">
          <cell r="O570" t="str">
            <v>4QTAC6000100</v>
          </cell>
          <cell r="P570" t="e">
            <v>#N/A</v>
          </cell>
          <cell r="Q570" t="str">
            <v>GATE 800# SCRD A105N TRIM NO.1 BB HO, SOLID WEDGE, API 602,1"</v>
          </cell>
          <cell r="R570">
            <v>50</v>
          </cell>
          <cell r="W570">
            <v>50</v>
          </cell>
        </row>
        <row r="571">
          <cell r="O571" t="str">
            <v>4QSAK6020100</v>
          </cell>
          <cell r="P571" t="e">
            <v>#N/A</v>
          </cell>
          <cell r="Q571" t="str">
            <v>GATE 800# SW A105N TRIM NO.16 BB C.A=3MM HO, SOLID WEDGE, API 602,1"</v>
          </cell>
          <cell r="R571">
            <v>7</v>
          </cell>
          <cell r="W571">
            <v>7</v>
          </cell>
        </row>
        <row r="572">
          <cell r="O572" t="str">
            <v>4SSCJ6120E00</v>
          </cell>
          <cell r="P572" t="e">
            <v>#N/A</v>
          </cell>
          <cell r="Q572" t="str">
            <v>CHECK 800# SW A350 LF2 CL.1, TRIM NO.12 BC PISTON-S C.A=3MM W/SPRING TYPE, API 602,3/4"</v>
          </cell>
          <cell r="R572">
            <v>5</v>
          </cell>
          <cell r="W572">
            <v>5</v>
          </cell>
        </row>
        <row r="573">
          <cell r="O573" t="str">
            <v>4QSCI6020E00</v>
          </cell>
          <cell r="P573" t="e">
            <v>#N/A</v>
          </cell>
          <cell r="Q573" t="str">
            <v>GATE 800# SW A350 LF2 CL.1, TRIM NO.10 BB C.A=3MM HO, SOLID WEDGE, API 602,3/4"</v>
          </cell>
          <cell r="R573">
            <v>20</v>
          </cell>
          <cell r="S573">
            <v>1</v>
          </cell>
          <cell r="W573">
            <v>19</v>
          </cell>
        </row>
        <row r="574">
          <cell r="O574" t="str">
            <v>4QSAE6020E00</v>
          </cell>
          <cell r="P574" t="e">
            <v>#N/A</v>
          </cell>
          <cell r="Q574" t="str">
            <v>GATE 800# SW A105N TRIM NO.5 BB C.A=3MM HO, SOLID WEDGE, API 602,3/4"</v>
          </cell>
          <cell r="R574">
            <v>8</v>
          </cell>
          <cell r="S574">
            <v>1</v>
          </cell>
          <cell r="W574">
            <v>7</v>
          </cell>
        </row>
        <row r="575">
          <cell r="O575" t="str">
            <v>4SSCI6120E00</v>
          </cell>
          <cell r="P575" t="e">
            <v>#N/A</v>
          </cell>
          <cell r="Q575" t="str">
            <v>CHECK 800# SW A350 LF2 CL.1, TRIM NO.10 BC PISTON-S C.A=3MM W/SPRING TYPE, API 602,3/4"</v>
          </cell>
          <cell r="R575">
            <v>12</v>
          </cell>
          <cell r="W575">
            <v>12</v>
          </cell>
        </row>
        <row r="576">
          <cell r="O576" t="str">
            <v>4QSAD6020E00</v>
          </cell>
          <cell r="P576" t="e">
            <v>#N/A</v>
          </cell>
          <cell r="Q576" t="str">
            <v>GATE 800# SW A105N TRIM NO.8 BB C.A=3MM HO, SOLID WEDGE, API 602,3/4"</v>
          </cell>
          <cell r="R576">
            <v>19</v>
          </cell>
          <cell r="W576">
            <v>19</v>
          </cell>
        </row>
        <row r="577">
          <cell r="O577" t="str">
            <v>4SSCJ6121B00</v>
          </cell>
          <cell r="P577" t="e">
            <v>#N/A</v>
          </cell>
          <cell r="Q577" t="str">
            <v>CHECK 800# SW A350 LF2 CL.1, TRIM NO.12 BC PISTON-S C.A=3MM W/SPRING TYPE, API 602,1 1/2"</v>
          </cell>
          <cell r="R577">
            <v>3</v>
          </cell>
          <cell r="W577">
            <v>3</v>
          </cell>
        </row>
        <row r="578">
          <cell r="O578" t="str">
            <v>4SSAD6120100</v>
          </cell>
          <cell r="P578" t="e">
            <v>#N/A</v>
          </cell>
          <cell r="Q578" t="str">
            <v>CHECK 800# SW A105N, TRIM NO.8 BC PISTON-S C.A=3MM W/SPRING TYPE, API 602,1"</v>
          </cell>
          <cell r="R578">
            <v>9</v>
          </cell>
          <cell r="W578">
            <v>9</v>
          </cell>
        </row>
        <row r="579">
          <cell r="O579" t="str">
            <v>4SSAD6120E00</v>
          </cell>
          <cell r="P579" t="e">
            <v>#N/A</v>
          </cell>
          <cell r="Q579" t="str">
            <v>CHECK 800# SW A105N, TRIM NO.8 BC PISTON-S C.A=3MM W/SPRING TYPE, API 602,3/4"</v>
          </cell>
          <cell r="R579">
            <v>5</v>
          </cell>
          <cell r="W579">
            <v>5</v>
          </cell>
        </row>
        <row r="580">
          <cell r="O580" t="str">
            <v>4SSAC6120100</v>
          </cell>
          <cell r="P580" t="e">
            <v>#N/A</v>
          </cell>
          <cell r="Q580" t="str">
            <v>CHECK 800# SW A105N, TRIM NO.1 BC PISTON-S C.A=3MM W/SPRING TYPE, API 602,1"</v>
          </cell>
          <cell r="R580">
            <v>5</v>
          </cell>
          <cell r="W580">
            <v>5</v>
          </cell>
        </row>
        <row r="581">
          <cell r="O581" t="str">
            <v>4SSAE6120100</v>
          </cell>
          <cell r="P581" t="e">
            <v>#N/A</v>
          </cell>
          <cell r="Q581" t="str">
            <v>CHECK 800# SW A105N, TRIM NO.5 BC PISTON-S C.A=3MM W/SPRING TYPE, API 602,1"</v>
          </cell>
          <cell r="R581">
            <v>3</v>
          </cell>
          <cell r="W581">
            <v>3</v>
          </cell>
        </row>
        <row r="582">
          <cell r="O582" t="str">
            <v>4SSLK6100100</v>
          </cell>
          <cell r="P582" t="e">
            <v>#N/A</v>
          </cell>
          <cell r="Q582" t="str">
            <v>CHECK 800# SW A182-F316L 316LSS/STELLITE SEAT&amp;DISC BC PISTON-S W/SPRING TYPE, API 602,1"</v>
          </cell>
          <cell r="R582">
            <v>3</v>
          </cell>
          <cell r="W582">
            <v>3</v>
          </cell>
        </row>
        <row r="583">
          <cell r="O583" t="str">
            <v>4SSAC6121B00</v>
          </cell>
          <cell r="P583" t="e">
            <v>#N/A</v>
          </cell>
          <cell r="Q583" t="str">
            <v>CHECK 800# SW A105N, TRIM NO.1 BC PISTON-S C.A=3MM W/SPRING TYPE, API 602,1 1/2"</v>
          </cell>
          <cell r="R583">
            <v>4</v>
          </cell>
          <cell r="W583">
            <v>4</v>
          </cell>
        </row>
        <row r="584">
          <cell r="O584" t="str">
            <v>4SSAC6120E00</v>
          </cell>
          <cell r="P584" t="e">
            <v>#N/A</v>
          </cell>
          <cell r="Q584" t="str">
            <v>CHECK 800# SW A105N, TRIM NO.1 BC PISTON-S C.A=3MM W/SPRING TYPE, API 602,3/4"</v>
          </cell>
          <cell r="R584">
            <v>21</v>
          </cell>
          <cell r="W584">
            <v>21</v>
          </cell>
        </row>
        <row r="585">
          <cell r="O585" t="str">
            <v>4SSAD6121B00</v>
          </cell>
          <cell r="P585" t="e">
            <v>#N/A</v>
          </cell>
          <cell r="Q585" t="str">
            <v>CHECK 800# SW A105N, TRIM NO.8 BC PISTON-S C.A=3MM W/SPRING TYPE, API 602,1 1/2"</v>
          </cell>
          <cell r="R585">
            <v>5</v>
          </cell>
          <cell r="W585">
            <v>5</v>
          </cell>
        </row>
        <row r="586">
          <cell r="O586" t="str">
            <v>4UXAIR6A0100</v>
          </cell>
          <cell r="P586" t="e">
            <v>#N/A</v>
          </cell>
          <cell r="Q586" t="str">
            <v>BALL 800# SW 100 mm NIPPLE POE/TOE ASTM A105 TRIM:SS304 W/RTFE SEATS WO FLOATING FB BS EN ISO 17292,1"</v>
          </cell>
          <cell r="R586">
            <v>3</v>
          </cell>
          <cell r="W586">
            <v>3</v>
          </cell>
        </row>
        <row r="587">
          <cell r="O587" t="str">
            <v>4UWCIR6A1B00</v>
          </cell>
          <cell r="P587" t="e">
            <v>#N/A</v>
          </cell>
          <cell r="Q587" t="str">
            <v>BALL 800# SW 100 mm NIPPLE PBE ASTM A350 LF2 CL.1 TRIM:SS304 W/RTFE SEATS WO FLOATING FB BS EN ISO 17292,1 1/2"</v>
          </cell>
          <cell r="R587">
            <v>4</v>
          </cell>
          <cell r="W587">
            <v>4</v>
          </cell>
        </row>
        <row r="588">
          <cell r="O588" t="str">
            <v>4UWAIR6A1B00</v>
          </cell>
          <cell r="P588" t="e">
            <v>#N/A</v>
          </cell>
          <cell r="Q588" t="str">
            <v>BALL 800# SW 100 mm NIPPLE PBE ASTM A105 TRIM:SS304 W/RTFE SEATS WO FLOATING FB BS EN ISO 17292,1 1/2"</v>
          </cell>
          <cell r="R588">
            <v>2</v>
          </cell>
          <cell r="W588">
            <v>2</v>
          </cell>
        </row>
        <row r="589">
          <cell r="O589" t="str">
            <v>4UXAIR6A1B00</v>
          </cell>
          <cell r="P589" t="e">
            <v>#N/A</v>
          </cell>
          <cell r="Q589" t="str">
            <v>BALL 800# SW 100 mm NIPPLE POE/TOE ASTM A105 TRIM:SS304 W/RTFE SEATS WO FLOATING FB BS EN ISO 17292,1 1/2"</v>
          </cell>
          <cell r="R589">
            <v>2</v>
          </cell>
          <cell r="W589">
            <v>2</v>
          </cell>
        </row>
        <row r="590">
          <cell r="O590" t="str">
            <v>4UXAIR600D00</v>
          </cell>
          <cell r="P590" t="e">
            <v>#N/A</v>
          </cell>
          <cell r="Q590" t="str">
            <v>BALL 800# SW 100 mm NIPPLE POE/TOE ASTM A105 TRIM:SS304 W/RTFE SEATS WO FLOATING FB BS EN ISO 17292,1/2"</v>
          </cell>
          <cell r="R590">
            <v>7</v>
          </cell>
          <cell r="W590">
            <v>7</v>
          </cell>
        </row>
        <row r="591">
          <cell r="O591" t="str">
            <v>4UWAIR6A0D00</v>
          </cell>
          <cell r="P591" t="e">
            <v>#N/A</v>
          </cell>
          <cell r="Q591" t="str">
            <v>BALL 800# SW 100 mm NIPPLE PBE ASTM A105 TRIM:SS304 W/RTFE SEATS WO FLOATING FB BS EN ISO 17292,1/2"</v>
          </cell>
          <cell r="R591">
            <v>5</v>
          </cell>
          <cell r="W591">
            <v>5</v>
          </cell>
        </row>
        <row r="592">
          <cell r="O592" t="str">
            <v>4UXAIR6A0E00</v>
          </cell>
          <cell r="P592" t="e">
            <v>#N/A</v>
          </cell>
          <cell r="Q592" t="str">
            <v>BALL 800# SW 100 mm NIPPLE POE/TOE ASTM A105 TRIM:SS304 W/RTFE SEATS WO FLOATING FB BS EN ISO 17292,3/4"</v>
          </cell>
          <cell r="R592">
            <v>7</v>
          </cell>
          <cell r="W592">
            <v>7</v>
          </cell>
        </row>
        <row r="593">
          <cell r="O593" t="str">
            <v>4UXAIR600E00</v>
          </cell>
          <cell r="P593" t="e">
            <v>#N/A</v>
          </cell>
          <cell r="Q593" t="str">
            <v>BALL 800# SW 100 mm NIPPLE POE/TOE ASTM A105 TRIM:SS304 W/RTFE SEATS WO FLOATING FB BS EN ISO 17292,3/4"</v>
          </cell>
          <cell r="R593">
            <v>5</v>
          </cell>
          <cell r="W593">
            <v>5</v>
          </cell>
        </row>
        <row r="594">
          <cell r="O594" t="str">
            <v>4UXCIR6A0E00</v>
          </cell>
          <cell r="P594" t="e">
            <v>#N/A</v>
          </cell>
          <cell r="Q594" t="str">
            <v>BALL 800# SW 100 mm NIPPLE POE/TOE ASTM A350 LF2 CL.1 TRIM:SS304 W/RTFE SEATS WO FLOATING FB BS EN ISO 17292,3/4"</v>
          </cell>
          <cell r="R594">
            <v>8</v>
          </cell>
          <cell r="W594">
            <v>8</v>
          </cell>
        </row>
        <row r="595">
          <cell r="O595" t="str">
            <v>4UICKR4A0100</v>
          </cell>
          <cell r="P595" t="e">
            <v>#N/A</v>
          </cell>
          <cell r="Q595" t="str">
            <v>BALL 300# RF A350 LF2 CL.1, 316SS/RTFE-S FLOAT  FS WO C.A=3MM FB,BS EN ISO 17292,1"</v>
          </cell>
          <cell r="R595">
            <v>2</v>
          </cell>
          <cell r="W595">
            <v>2</v>
          </cell>
        </row>
        <row r="596">
          <cell r="O596" t="str">
            <v>4UWAIR6A0E00</v>
          </cell>
          <cell r="P596" t="e">
            <v>#N/A</v>
          </cell>
          <cell r="Q596" t="str">
            <v>BALL 800# SW 100 mm NIPPLE PBE ASTM A105 TRIM:SS304 W/RTFE SEATS WO FLOATING FB BS EN ISO 17292,3/4"</v>
          </cell>
          <cell r="R596">
            <v>3</v>
          </cell>
          <cell r="W596">
            <v>3</v>
          </cell>
        </row>
        <row r="597">
          <cell r="O597" t="str">
            <v>4UWJIR600E00</v>
          </cell>
          <cell r="P597" t="e">
            <v>#N/A</v>
          </cell>
          <cell r="Q597" t="str">
            <v>BALL 800# SW 100 mm NIPPLE PBE ASTM A182 F304L TRIM:SS304 W/RTFE SEATS WO FLOATING FB BS EN ISO 17292,3/4"</v>
          </cell>
          <cell r="R597">
            <v>1</v>
          </cell>
          <cell r="W597">
            <v>1</v>
          </cell>
        </row>
        <row r="598">
          <cell r="O598" t="str">
            <v>4UWCIR6A0E00</v>
          </cell>
          <cell r="P598" t="e">
            <v>#N/A</v>
          </cell>
          <cell r="Q598" t="str">
            <v>BALL 800# SW 100 mm NIPPLE PBE ASTM A350 LF2 CL.1 TRIM:SS304 W/RTFE SEATS WO FLOATING FB BS EN ISO 17292,3/4"</v>
          </cell>
          <cell r="R598">
            <v>3</v>
          </cell>
          <cell r="W598">
            <v>3</v>
          </cell>
        </row>
        <row r="599">
          <cell r="O599" t="str">
            <v>4UIAIR4A0E00</v>
          </cell>
          <cell r="P599" t="e">
            <v>#N/A</v>
          </cell>
          <cell r="Q599" t="str">
            <v>BALL 300# RF A105N, 304SS/RTFE-S FLOAT  FS WO C.A=3MM FB,BS EN ISO 17292,3/4"</v>
          </cell>
          <cell r="R599">
            <v>4</v>
          </cell>
          <cell r="W599">
            <v>4</v>
          </cell>
        </row>
        <row r="600">
          <cell r="O600" t="str">
            <v>4UIAIR200D00</v>
          </cell>
          <cell r="P600" t="e">
            <v>#N/A</v>
          </cell>
          <cell r="Q600" t="str">
            <v>BALL 150# RF A105N, 304SS/RTFE-S FLOAT  FS WO FB,BS EN ISO 17292,1/2"</v>
          </cell>
          <cell r="R600">
            <v>5</v>
          </cell>
          <cell r="W600">
            <v>5</v>
          </cell>
        </row>
        <row r="601">
          <cell r="O601" t="str">
            <v>4UIAIR200100</v>
          </cell>
          <cell r="P601" t="e">
            <v>#N/A</v>
          </cell>
          <cell r="Q601" t="str">
            <v>BALL 150# RF A105N, 304SS/RTFE-S FLOAT  FS WO FB,BS EN ISO 17292,1"</v>
          </cell>
          <cell r="R601">
            <v>3</v>
          </cell>
          <cell r="W601">
            <v>3</v>
          </cell>
        </row>
        <row r="602">
          <cell r="O602" t="str">
            <v>4UIAIR201B00</v>
          </cell>
          <cell r="P602" t="e">
            <v>#N/A</v>
          </cell>
          <cell r="Q602" t="str">
            <v>BALL 150# RF A105N, 304SS/RTFE-S FLOAT  FS WO FB,BS EN ISO 17292,1 1/2"</v>
          </cell>
          <cell r="R602">
            <v>2</v>
          </cell>
          <cell r="W602">
            <v>2</v>
          </cell>
        </row>
        <row r="603">
          <cell r="O603" t="str">
            <v>4UICKR4A0E00</v>
          </cell>
          <cell r="P603" t="e">
            <v>#N/A</v>
          </cell>
          <cell r="Q603" t="str">
            <v>BALL 300# RF A350 LF2 CL.1, 316SS/RTFE-S FLOAT  FS WO C.A=3MM FB,BS EN ISO 17292,3/4"</v>
          </cell>
          <cell r="R603">
            <v>4</v>
          </cell>
          <cell r="W603">
            <v>4</v>
          </cell>
        </row>
        <row r="604">
          <cell r="O604" t="str">
            <v>4UICKR200100</v>
          </cell>
          <cell r="P604" t="e">
            <v>#N/A</v>
          </cell>
          <cell r="Q604" t="str">
            <v>BALL 150# RF A350 LF2 CL.1, 316SS/RTFE-S FLOAT  FS WO FB,BS EN ISO 17292,1"</v>
          </cell>
          <cell r="R604">
            <v>2</v>
          </cell>
          <cell r="W604">
            <v>2</v>
          </cell>
        </row>
        <row r="605">
          <cell r="O605" t="str">
            <v>4UICKM2A0100</v>
          </cell>
          <cell r="P605" t="e">
            <v>#N/A</v>
          </cell>
          <cell r="Q605" t="str">
            <v>BALL 150# RF A350 LF2 CL.1, 316SS/METAL-S FLOAT  FS WO C.A=3MM FB,BS EN ISO 17292,1"</v>
          </cell>
          <cell r="R605">
            <v>2</v>
          </cell>
          <cell r="W605">
            <v>2</v>
          </cell>
        </row>
        <row r="606">
          <cell r="O606" t="str">
            <v>4UIAIR4A0100</v>
          </cell>
          <cell r="P606" t="e">
            <v>#N/A</v>
          </cell>
          <cell r="Q606" t="str">
            <v>BALL 300# RF A105N, 304SS/RTFE-S FLOAT  FS WO C.A=3MM FB,BS EN ISO 17292,1"</v>
          </cell>
          <cell r="R606">
            <v>3</v>
          </cell>
          <cell r="W606">
            <v>3</v>
          </cell>
        </row>
        <row r="607">
          <cell r="O607" t="str">
            <v>4UIAIR200E00</v>
          </cell>
          <cell r="P607" t="e">
            <v>#N/A</v>
          </cell>
          <cell r="Q607" t="str">
            <v>BALL 150# RF A105N, 304SS/RTFE-S FLOAT  FS WO FB,BS EN ISO 17292,3/4"</v>
          </cell>
          <cell r="R607">
            <v>4</v>
          </cell>
          <cell r="W607">
            <v>4</v>
          </cell>
        </row>
        <row r="608">
          <cell r="O608" t="str">
            <v>4UICKM2A0E00</v>
          </cell>
          <cell r="P608" t="e">
            <v>#N/A</v>
          </cell>
          <cell r="Q608" t="str">
            <v>BALL 150# RF A350 LF2 CL.1, 316SS/METAL-S FLOAT  FS WO C.A=3MM FB,BS EN ISO 17292,3/4"</v>
          </cell>
          <cell r="R608">
            <v>4</v>
          </cell>
          <cell r="W608">
            <v>4</v>
          </cell>
        </row>
        <row r="609">
          <cell r="O609" t="str">
            <v>4UICKR200E00</v>
          </cell>
          <cell r="P609" t="e">
            <v>#N/A</v>
          </cell>
          <cell r="Q609" t="str">
            <v>BALL 150# RF A350 LF2 CL.1, 316SS/RTFE-S FLOAT  FS WO FB,BS EN ISO 17292,3/4"</v>
          </cell>
          <cell r="R609">
            <v>4</v>
          </cell>
          <cell r="W609">
            <v>4</v>
          </cell>
        </row>
        <row r="610">
          <cell r="O610" t="str">
            <v>4UIAIR4A1B00</v>
          </cell>
          <cell r="P610" t="e">
            <v>#N/A</v>
          </cell>
          <cell r="Q610" t="str">
            <v>BALL 300# RF A105N, 304SS/RTFE-S FLOAT  FS WO C.A=3MM FB,BS EN ISO 17292,1 1/2"</v>
          </cell>
          <cell r="R610">
            <v>2</v>
          </cell>
          <cell r="W610">
            <v>2</v>
          </cell>
        </row>
        <row r="611">
          <cell r="O611" t="str">
            <v>4RSAD6020D00</v>
          </cell>
          <cell r="P611" t="e">
            <v>#N/A</v>
          </cell>
          <cell r="Q611" t="str">
            <v>GLOBE 800# SW A105N TRIM NO.8 BB C.A=3MM HO, API 602,1/2"</v>
          </cell>
          <cell r="R611">
            <v>6</v>
          </cell>
          <cell r="W611">
            <v>6</v>
          </cell>
        </row>
        <row r="612">
          <cell r="O612" t="str">
            <v>4RSAD6020E00</v>
          </cell>
          <cell r="P612" t="e">
            <v>#N/A</v>
          </cell>
          <cell r="Q612" t="str">
            <v>GLOBE 800# SW A105N TRIM NO.8 BB C.A=3MM HO, API 602,3/4"</v>
          </cell>
          <cell r="R612">
            <v>3</v>
          </cell>
          <cell r="W612">
            <v>3</v>
          </cell>
        </row>
        <row r="613">
          <cell r="O613" t="str">
            <v>4QTAC6000D00</v>
          </cell>
          <cell r="P613" t="e">
            <v>#N/A</v>
          </cell>
          <cell r="Q613" t="str">
            <v>GATE 800# SCRD A105N TRIM NO.1 BB HO, SOLID WEDGE, API 602,1/2"</v>
          </cell>
          <cell r="R613">
            <v>7</v>
          </cell>
          <cell r="W613">
            <v>7</v>
          </cell>
        </row>
        <row r="614">
          <cell r="O614" t="str">
            <v>4RSAC6021B00</v>
          </cell>
          <cell r="P614" t="e">
            <v>#N/A</v>
          </cell>
          <cell r="Q614" t="str">
            <v>GLOBE 800# SW A105N TRIM NO.1 BB C.A=3MM HO, API 602,1 1/2"</v>
          </cell>
          <cell r="R614">
            <v>10</v>
          </cell>
          <cell r="T614">
            <v>2</v>
          </cell>
          <cell r="W614">
            <v>12</v>
          </cell>
        </row>
        <row r="615">
          <cell r="O615" t="str">
            <v>4RSAD6021B00</v>
          </cell>
          <cell r="P615" t="e">
            <v>#N/A</v>
          </cell>
          <cell r="Q615" t="str">
            <v>GLOBE 800# SW A105N TRIM NO.8 BB C.A=3MM HO, API 602,1 1/2"</v>
          </cell>
          <cell r="R615">
            <v>4</v>
          </cell>
          <cell r="W615">
            <v>4</v>
          </cell>
        </row>
        <row r="616">
          <cell r="O616" t="str">
            <v>4RSCJ6021B00</v>
          </cell>
          <cell r="P616" t="e">
            <v>#N/A</v>
          </cell>
          <cell r="Q616" t="str">
            <v>GLOBE 800# SW A350 LF2 CL.1, TRIM NO.12 BB C.A=3MM HO, API 602,1 1/2"</v>
          </cell>
          <cell r="R616">
            <v>6</v>
          </cell>
          <cell r="W616">
            <v>6</v>
          </cell>
        </row>
        <row r="617">
          <cell r="O617" t="str">
            <v>4RSCJ6020100</v>
          </cell>
          <cell r="P617" t="e">
            <v>#N/A</v>
          </cell>
          <cell r="Q617" t="str">
            <v>GLOBE 800# SW A350 LF2 CL.1, TRIM NO.12 BB C.A=3MM HO, API 602,1"</v>
          </cell>
          <cell r="R617">
            <v>7</v>
          </cell>
          <cell r="W617">
            <v>7</v>
          </cell>
        </row>
        <row r="618">
          <cell r="O618" t="str">
            <v>4QSCJ6020E00</v>
          </cell>
          <cell r="P618" t="e">
            <v>#N/A</v>
          </cell>
          <cell r="Q618" t="str">
            <v>GATE 800# SW A350 LF2 CL.1, TRIM NO.12 BB C.A=3MM HO, SOLID WEDGE, API 602,3/4"</v>
          </cell>
          <cell r="R618">
            <v>34</v>
          </cell>
          <cell r="W618">
            <v>34</v>
          </cell>
        </row>
        <row r="619">
          <cell r="O619" t="str">
            <v>4QTAC6000E00</v>
          </cell>
          <cell r="P619" t="e">
            <v>#N/A</v>
          </cell>
          <cell r="Q619" t="str">
            <v>GATE 800# SCRD A105N TRIM NO.1 BB HO, SOLID WEDGE, API 602,3/4"</v>
          </cell>
          <cell r="R619">
            <v>10</v>
          </cell>
          <cell r="W619">
            <v>10</v>
          </cell>
        </row>
        <row r="620">
          <cell r="O620" t="str">
            <v>4RSAK6020D00</v>
          </cell>
          <cell r="P620" t="e">
            <v>#N/A</v>
          </cell>
          <cell r="Q620" t="str">
            <v>GLOBE 800# SW A105N TRIM NO.16 BB C.A=3MM HO, API 602,1/2"</v>
          </cell>
          <cell r="R620">
            <v>5</v>
          </cell>
          <cell r="W620">
            <v>5</v>
          </cell>
        </row>
        <row r="621">
          <cell r="O621" t="str">
            <v>4RSCI6020E00</v>
          </cell>
          <cell r="P621" t="e">
            <v>#N/A</v>
          </cell>
          <cell r="Q621" t="str">
            <v>GLOBE 800# SW A350 LF2 CL.1, TRIM NO.10 BB C.A=3MM HO, API 602,3/4"</v>
          </cell>
          <cell r="R621">
            <v>4</v>
          </cell>
          <cell r="W621">
            <v>4</v>
          </cell>
        </row>
        <row r="622">
          <cell r="O622" t="str">
            <v>4RSAC6020D00</v>
          </cell>
          <cell r="P622" t="e">
            <v>#N/A</v>
          </cell>
          <cell r="Q622" t="str">
            <v>GLOBE 800# SW A105N TRIM NO.1 BB C.A=3MM HO, API 602,1/2"</v>
          </cell>
          <cell r="R622">
            <v>7</v>
          </cell>
          <cell r="W622">
            <v>7</v>
          </cell>
        </row>
        <row r="623">
          <cell r="O623" t="str">
            <v>4RSAC6020E00</v>
          </cell>
          <cell r="P623" t="e">
            <v>#N/A</v>
          </cell>
          <cell r="Q623" t="str">
            <v>GLOBE 800# SW A105N TRIM NO.1 BB C.A=3MM HO, API 602,3/4"</v>
          </cell>
          <cell r="R623">
            <v>112</v>
          </cell>
          <cell r="W623">
            <v>112</v>
          </cell>
        </row>
        <row r="624">
          <cell r="O624" t="str">
            <v>4RSCJ6020E00</v>
          </cell>
          <cell r="P624" t="e">
            <v>#N/A</v>
          </cell>
          <cell r="Q624" t="str">
            <v>GLOBE 800# SW A350 LF2 CL.1, TRIM NO.12 BB C.A=3MM HO, API 602,3/4"</v>
          </cell>
          <cell r="R624">
            <v>4</v>
          </cell>
          <cell r="W624">
            <v>4</v>
          </cell>
        </row>
        <row r="625">
          <cell r="O625" t="str">
            <v>4RWAC6000E00</v>
          </cell>
          <cell r="P625" t="e">
            <v>#N/A</v>
          </cell>
          <cell r="Q625" t="str">
            <v>NEEDLE GLOBE 800# SW A105, TRIM NO.1 BB HO, API 602,3/4"</v>
          </cell>
          <cell r="R625">
            <v>5</v>
          </cell>
          <cell r="W625">
            <v>5</v>
          </cell>
        </row>
        <row r="626">
          <cell r="O626" t="str">
            <v>4RSAD6020100</v>
          </cell>
          <cell r="P626" t="e">
            <v>#N/A</v>
          </cell>
          <cell r="Q626" t="str">
            <v>GLOBE 800# SW A105N TRIM NO.8 BB C.A=3MM HO, API 602,1"</v>
          </cell>
          <cell r="R626">
            <v>3</v>
          </cell>
          <cell r="W626">
            <v>3</v>
          </cell>
        </row>
        <row r="627">
          <cell r="O627" t="str">
            <v>4RWAC6000D00</v>
          </cell>
          <cell r="P627" t="e">
            <v>#N/A</v>
          </cell>
          <cell r="Q627" t="str">
            <v>NEEDLE GLOBE 800# SW A105, TRIM NO.1 BB HO, API 602,1/2"</v>
          </cell>
          <cell r="R627">
            <v>10</v>
          </cell>
          <cell r="W627">
            <v>10</v>
          </cell>
        </row>
        <row r="628">
          <cell r="O628" t="str">
            <v>4RSAI6020D00</v>
          </cell>
          <cell r="P628" t="e">
            <v>#N/A</v>
          </cell>
          <cell r="Q628" t="str">
            <v>GLOBE 800# SW A105N TRIM NO.10 BB C.A=3MM HO, API 602,1/2"</v>
          </cell>
          <cell r="R628">
            <v>5</v>
          </cell>
          <cell r="W628">
            <v>5</v>
          </cell>
        </row>
        <row r="629">
          <cell r="O629" t="str">
            <v>4RSAK6020100</v>
          </cell>
          <cell r="P629" t="e">
            <v>#N/A</v>
          </cell>
          <cell r="Q629" t="str">
            <v>GLOBE 800# SW A105N TRIM NO.16 BB C.A=3MM HO, API 602,1"</v>
          </cell>
          <cell r="R629">
            <v>5</v>
          </cell>
          <cell r="W629">
            <v>5</v>
          </cell>
        </row>
        <row r="630">
          <cell r="O630" t="str">
            <v>4RSAE6020100</v>
          </cell>
          <cell r="P630" t="e">
            <v>#N/A</v>
          </cell>
          <cell r="Q630" t="str">
            <v>GLOBE 800# SW A105N TRIM NO.5 BB C.A=3MM HO, API 602,1"</v>
          </cell>
          <cell r="R630">
            <v>4</v>
          </cell>
          <cell r="W630">
            <v>4</v>
          </cell>
        </row>
        <row r="631">
          <cell r="O631" t="str">
            <v>4SZAK6171B00</v>
          </cell>
          <cell r="P631" t="e">
            <v>#N/A</v>
          </cell>
          <cell r="Q631" t="str">
            <v>CHECK 800# SW A105N TRIM NO.16 BC PISTON-S W/NIP,PBE(100MM,XXS C.A=6MM NACE MR0175/ISO 15156 SSC resistant W/SPRING TYPE, API 602,1 1/2"</v>
          </cell>
          <cell r="R631">
            <v>2</v>
          </cell>
          <cell r="W631">
            <v>2</v>
          </cell>
        </row>
        <row r="632">
          <cell r="O632" t="str">
            <v>4SZAD6121B00</v>
          </cell>
          <cell r="P632" t="e">
            <v>#N/A</v>
          </cell>
          <cell r="Q632" t="str">
            <v>CHECK 800# SW A105N, TRIM NO.8 BC PISTON-S W/NIP,PBE(100MM,S160) C.A=3MM W/SPRING TYPE, API 602,1 1/2"</v>
          </cell>
          <cell r="R632">
            <v>4</v>
          </cell>
          <cell r="W632">
            <v>4</v>
          </cell>
        </row>
        <row r="633">
          <cell r="O633" t="str">
            <v>4SZAC6101B00</v>
          </cell>
          <cell r="P633" t="e">
            <v>#N/A</v>
          </cell>
          <cell r="Q633" t="str">
            <v>CHECK 800# SW A105N, TRIM NO.1 BC PISTON-S W/NIP,PBE(100MM,S80) W/SPRING TYPE, API 602,1 1/2"</v>
          </cell>
          <cell r="R633">
            <v>3</v>
          </cell>
          <cell r="W633">
            <v>3</v>
          </cell>
        </row>
        <row r="634">
          <cell r="O634" t="str">
            <v>4SZCK6140E00</v>
          </cell>
          <cell r="P634" t="e">
            <v>#N/A</v>
          </cell>
          <cell r="Q634" t="str">
            <v>CHECK 800# SW A350 LF2 CL.1, TRIM NO.16 BC PISTON-S W/NIP,PBE(100MM,S160)C.A=3MM NACE MR0175/ISO 15156 SSC resistant W/SPRING TYPE, API 602,3/4"</v>
          </cell>
          <cell r="R634">
            <v>9</v>
          </cell>
          <cell r="W634">
            <v>9</v>
          </cell>
        </row>
        <row r="635">
          <cell r="O635" t="str">
            <v>4SZCI6120E00</v>
          </cell>
          <cell r="P635" t="e">
            <v>#N/A</v>
          </cell>
          <cell r="Q635" t="str">
            <v>CHECK 800# SW A350 LF2 CL.1, TRIM NO.10 BC PISTON-S W/NIPPLE PBE (100MM,SCH160) C.A=3MM W/SPRING TYPE, API 602,3/4"</v>
          </cell>
          <cell r="R635">
            <v>6</v>
          </cell>
          <cell r="W635">
            <v>6</v>
          </cell>
        </row>
        <row r="636">
          <cell r="O636" t="str">
            <v>4SZAJ6140E00</v>
          </cell>
          <cell r="P636" t="e">
            <v>#N/A</v>
          </cell>
          <cell r="Q636" t="str">
            <v>CHECK 800# SW A105N TRIM NO.12 BC PISTON-S W/NIP,PBE(100MM,S160) C.A=3MM NACE MR0175/ISO 15156 SSC resistant W/SPRING TYPE, API 602,3/4"</v>
          </cell>
          <cell r="R636">
            <v>9</v>
          </cell>
          <cell r="W636">
            <v>9</v>
          </cell>
        </row>
        <row r="637">
          <cell r="O637" t="str">
            <v>4SZCK6140100</v>
          </cell>
          <cell r="P637" t="e">
            <v>#N/A</v>
          </cell>
          <cell r="Q637" t="str">
            <v>CHECK 800# SW A350 LF2 CL.1, TRIM NO.16 BC PISTON-S W/NIP,PBE(100MM,S160)C.A=3MM NACE MR0175/ISO 15156 SSC resistant W/SPRING TYPE, API 602,1"</v>
          </cell>
          <cell r="R637">
            <v>4</v>
          </cell>
          <cell r="W637">
            <v>4</v>
          </cell>
        </row>
        <row r="638">
          <cell r="O638" t="str">
            <v>4SZAC6100100</v>
          </cell>
          <cell r="P638" t="e">
            <v>#N/A</v>
          </cell>
          <cell r="Q638" t="str">
            <v>CHECK 800# SW A105N, TRIM NO.1 BC PISTON-S W/NIP,PBE(100MM,S80) W/SPRING TYPE, API 602,1"</v>
          </cell>
          <cell r="R638">
            <v>4</v>
          </cell>
          <cell r="W638">
            <v>4</v>
          </cell>
        </row>
        <row r="639">
          <cell r="O639" t="str">
            <v>4SZCK6141B00</v>
          </cell>
          <cell r="P639" t="e">
            <v>#N/A</v>
          </cell>
          <cell r="Q639" t="str">
            <v>CHECK 800# SW A350 LF2 CL.1, TRIM NO.16 BC PISTON-S W/NIP,PBE(100MM,S160)C.A=3MM NACE MR0175/ISO 15156 SSC resistant W/SPRING TYPE, API 602,1 1/2"</v>
          </cell>
          <cell r="R639">
            <v>17</v>
          </cell>
          <cell r="W639">
            <v>17</v>
          </cell>
        </row>
        <row r="640">
          <cell r="O640" t="str">
            <v>4SSAK6150100</v>
          </cell>
          <cell r="P640" t="e">
            <v>#N/A</v>
          </cell>
          <cell r="Q640" t="str">
            <v>CHECK 800# SW A105N TRIM NO.16 BC PISTON-S C.A=6MMW/NIP,PBE(100MM,XXS API 945 NACE MR0175/ISO 15156 SSC resistant PISTON W/SPRING TYPE, API 602,1"</v>
          </cell>
          <cell r="R640">
            <v>3</v>
          </cell>
          <cell r="W640">
            <v>3</v>
          </cell>
        </row>
        <row r="641">
          <cell r="O641" t="str">
            <v>4RZAC6001B00</v>
          </cell>
          <cell r="P641" t="e">
            <v>#N/A</v>
          </cell>
          <cell r="Q641" t="str">
            <v>GLOBE 800# SW A105N TRIM NO.1 BB W/NIP,PBE(100MM,S80) HO, API 602,1 1/2"</v>
          </cell>
          <cell r="R641">
            <v>3</v>
          </cell>
          <cell r="W641">
            <v>3</v>
          </cell>
        </row>
        <row r="642">
          <cell r="O642" t="str">
            <v>4RZAK6071B00</v>
          </cell>
          <cell r="P642" t="e">
            <v>#N/A</v>
          </cell>
          <cell r="Q642" t="str">
            <v>GLOBE 800# SW A105N, TRIM NO.16 BB W/NIP,PBE(100MM,XXS) C.A=6MM NACE MR0175/ISO 15156 SSC resistant, HIC resitant HO, API 602,1 1/2"</v>
          </cell>
          <cell r="R642">
            <v>10</v>
          </cell>
          <cell r="W642">
            <v>10</v>
          </cell>
        </row>
        <row r="643">
          <cell r="O643" t="str">
            <v>4RZAK6081B00</v>
          </cell>
          <cell r="P643" t="e">
            <v>#N/A</v>
          </cell>
          <cell r="Q643" t="str">
            <v>GLOBE 800# SW A105N, TRIM NO.16 BB W/NIP,PBE(100MM,S160) C.A=3MM NACE MR0175/ISO 15156 SSC Resistant,HIC resistant HO, API 602,1 1/2"</v>
          </cell>
          <cell r="R643">
            <v>5</v>
          </cell>
          <cell r="W643">
            <v>5</v>
          </cell>
        </row>
        <row r="644">
          <cell r="O644" t="str">
            <v>4RZCK6041B00</v>
          </cell>
          <cell r="P644" t="e">
            <v>#N/A</v>
          </cell>
          <cell r="Q644" t="str">
            <v>GLOBE 800# SW A350 LF2 CL.1, TRIM NO.16 BB W/NIP,PBE(100MM,S160) C.A=3MM NACE MR0175/ISO 15156 SSC resistant HO, API 602,1 1/2"</v>
          </cell>
          <cell r="R644">
            <v>7</v>
          </cell>
          <cell r="W644">
            <v>7</v>
          </cell>
        </row>
        <row r="645">
          <cell r="O645" t="str">
            <v>4RZAK6070100</v>
          </cell>
          <cell r="P645" t="e">
            <v>#N/A</v>
          </cell>
          <cell r="Q645" t="str">
            <v>GLOBE 800# SW A105N, TRIM NO.16 BB W/NIP,PBE(100MM,XXS) C.A=6MM NACE MR0175/ISO 15156 SSC resistant, HIC resitant HO, API 602,1"</v>
          </cell>
          <cell r="R645">
            <v>10</v>
          </cell>
          <cell r="W645">
            <v>10</v>
          </cell>
        </row>
        <row r="646">
          <cell r="O646" t="str">
            <v>4RZCK6040100</v>
          </cell>
          <cell r="P646" t="e">
            <v>#N/A</v>
          </cell>
          <cell r="Q646" t="str">
            <v>GLOBE 800# SW A350 LF2 CL.1, TRIM NO.16 BB W/NIP,PBE(100MM,S160) C.A=3MM NACE MR0175/ISO 15156 SSC resistant HO, API 602,1"</v>
          </cell>
          <cell r="R646">
            <v>4</v>
          </cell>
          <cell r="W646">
            <v>4</v>
          </cell>
        </row>
        <row r="647">
          <cell r="O647" t="str">
            <v>4QWAI6080100</v>
          </cell>
          <cell r="P647" t="e">
            <v>#N/A</v>
          </cell>
          <cell r="Q647" t="str">
            <v>GATE 800# SW A105N TRIM NO.10 BB W/NIP,PBE(100MM,S160) C.A=3MM NACE MR0175/ISO 15156 SSC resistant, HIC resitant HO, SOLID WEDGE, API 602,1"</v>
          </cell>
          <cell r="R647">
            <v>3</v>
          </cell>
          <cell r="W647">
            <v>3</v>
          </cell>
        </row>
        <row r="648">
          <cell r="O648" t="str">
            <v>4QYAJ6040100</v>
          </cell>
          <cell r="P648" t="e">
            <v>#N/A</v>
          </cell>
          <cell r="Q648" t="str">
            <v>GATE 800# SW/SCRD A105N, TRIM NO.12 BB W/NIP,POE(100MM,S160) C.A=3MM NACE MR0175/ISO 15156 SSC resistant HO, SOLID WEDGE, API 602,1"</v>
          </cell>
          <cell r="R648">
            <v>4</v>
          </cell>
          <cell r="W648">
            <v>4</v>
          </cell>
        </row>
        <row r="649">
          <cell r="O649" t="str">
            <v>4QSCK6D40100</v>
          </cell>
          <cell r="P649" t="e">
            <v>#N/A</v>
          </cell>
          <cell r="Q649" t="str">
            <v>GATE 800# SW A350 LF2 CL.1, TRIM NO.16 BB W/NIP,PBE(100MM,S160) C.A=3MM NACE MR0175/ISO 15156 SSC resistant HO, SOLID WEDGE, API 602,1"</v>
          </cell>
          <cell r="R649">
            <v>7</v>
          </cell>
          <cell r="W649">
            <v>7</v>
          </cell>
        </row>
        <row r="650">
          <cell r="O650" t="str">
            <v>4QWAD6020E00</v>
          </cell>
          <cell r="P650" t="e">
            <v>#N/A</v>
          </cell>
          <cell r="Q650" t="str">
            <v>GATE 800# SW A105N TRIM NO.8 BB W/NIP,PBE(100MM,S160) C.A=3MM HO, SOLID WEDGE, API 602,3/4"</v>
          </cell>
          <cell r="R650">
            <v>12</v>
          </cell>
          <cell r="W650">
            <v>12</v>
          </cell>
        </row>
        <row r="651">
          <cell r="O651" t="str">
            <v>4QWAC6000E00</v>
          </cell>
          <cell r="P651" t="e">
            <v>#N/A</v>
          </cell>
          <cell r="Q651" t="str">
            <v>GATE 800# SW A105N TRIM NO.1 BB W/NIP,PBE(100MM,S80) HO, SOLID WEDGE, API 602,3/4"</v>
          </cell>
          <cell r="R651">
            <v>4</v>
          </cell>
          <cell r="W651">
            <v>4</v>
          </cell>
        </row>
        <row r="652">
          <cell r="O652" t="str">
            <v>4QSCK6D41B00</v>
          </cell>
          <cell r="P652" t="e">
            <v>#N/A</v>
          </cell>
          <cell r="Q652" t="str">
            <v>GATE 800# SW A350 LF2 CL.1, TRIM NO.16 BB W/NIP,PBE(100MM,S160) C.A=3MM NACE MR0175/ISO 15156 SSC resistant HO, SOLID WEDGE, API 602,1 1/2"</v>
          </cell>
          <cell r="R652">
            <v>13</v>
          </cell>
          <cell r="W652">
            <v>13</v>
          </cell>
        </row>
        <row r="653">
          <cell r="O653" t="str">
            <v>4QWAK6081B00</v>
          </cell>
          <cell r="P653" t="e">
            <v>#N/A</v>
          </cell>
          <cell r="Q653" t="str">
            <v>GATE 800# SW A105N TRIM NO.16 BB W/NIP,PBE(100MM,S160) C.A=3MM NACE MR0175/ISO 15156 SSC Resistant,HIC resistant HO, SOLID WEDGE, API 602,1 1/2"</v>
          </cell>
          <cell r="R653">
            <v>6</v>
          </cell>
          <cell r="W653">
            <v>6</v>
          </cell>
        </row>
        <row r="654">
          <cell r="O654" t="str">
            <v>4QWAK6071B00</v>
          </cell>
          <cell r="P654" t="e">
            <v>#N/A</v>
          </cell>
          <cell r="Q654" t="str">
            <v>GATE 800# SW A105N TRIM NO.16 BB W/NIP,PBE(100MM,XXS) C.A=6MM NACE MR0175/ISO 15156 SSC resistant, HIC resitant HO, SOLID WEDGE, API 602,1 1/2"</v>
          </cell>
          <cell r="R654">
            <v>10</v>
          </cell>
          <cell r="W654">
            <v>10</v>
          </cell>
        </row>
        <row r="655">
          <cell r="O655" t="str">
            <v>4QWAK6051B00</v>
          </cell>
          <cell r="P655" t="e">
            <v>#N/A</v>
          </cell>
          <cell r="Q655" t="str">
            <v>GATE 800# SW A105N TRIM NO.16 BB CA=6MM W/NIP,PBE(100MM,XXS)  NACE MR0175/ISO 15156 SSC resistant HO, SOLID WEDGE, API 602,1 1/2"</v>
          </cell>
          <cell r="R655">
            <v>2</v>
          </cell>
          <cell r="W655">
            <v>2</v>
          </cell>
        </row>
        <row r="656">
          <cell r="O656" t="str">
            <v>4QYAK6080D00</v>
          </cell>
          <cell r="P656" t="e">
            <v>#N/A</v>
          </cell>
          <cell r="Q656" t="str">
            <v>GATE 800# SW/SCRD A105N, TRIM NO.16 BB W/NIP,POE(100MM,S160) C.A=3MM NACE MR0175/ISO 15156 SSC Resistant,HIC resistant HO, SOLID WEDGE, API 602,1/2"</v>
          </cell>
          <cell r="R656">
            <v>9</v>
          </cell>
          <cell r="W656">
            <v>9</v>
          </cell>
        </row>
        <row r="657">
          <cell r="O657" t="str">
            <v>4QYAJ6040D00</v>
          </cell>
          <cell r="P657" t="e">
            <v>#N/A</v>
          </cell>
          <cell r="Q657" t="str">
            <v>GATE 800# SW/SCRD A105N, TRIM NO.12 BB W/NIP,POE(100MM,S160) C.A=3MM NACE MR0175/ISO 15156 SSC resistant HO, SOLID WEDGE, API 602,1/2"</v>
          </cell>
          <cell r="R657">
            <v>9</v>
          </cell>
          <cell r="W657">
            <v>9</v>
          </cell>
        </row>
        <row r="658">
          <cell r="O658" t="str">
            <v>4QYAI6080D00</v>
          </cell>
          <cell r="P658" t="e">
            <v>#N/A</v>
          </cell>
          <cell r="Q658" t="str">
            <v>GATE 800# SW/SCRD A105N, TRIM NO.10 BB W/NIP,POE(100MM,S160) C.A=3MM NACE MR0175/ISO 15156 SSC resistant, HIC resitant HO, SOLID WEDGE, API 602,1/2"</v>
          </cell>
          <cell r="R658">
            <v>7</v>
          </cell>
          <cell r="W658">
            <v>7</v>
          </cell>
        </row>
        <row r="659">
          <cell r="O659" t="str">
            <v>4QYCI6020E00</v>
          </cell>
          <cell r="P659" t="e">
            <v>#N/A</v>
          </cell>
          <cell r="Q659" t="str">
            <v>GATE 800# SW/SCRD A350 LF2 CL.1, TRIM NO.10 BB W/NIPPLE POE (100MM,SCH160) C.A=3MM HO, SOLID WEDGE, API 602,3/4"</v>
          </cell>
          <cell r="R659">
            <v>10</v>
          </cell>
          <cell r="W659">
            <v>10</v>
          </cell>
        </row>
        <row r="660">
          <cell r="O660" t="str">
            <v>4QYAD6020E00</v>
          </cell>
          <cell r="P660" t="e">
            <v>#N/A</v>
          </cell>
          <cell r="Q660" t="str">
            <v>GATE 800# SW/SCRD A105N, TRIM NO.8 BB W/NIP,POE(100MM,S160) C.A=3MM HO, SOLID WEDGE, API 602,3/4"</v>
          </cell>
          <cell r="R660">
            <v>86</v>
          </cell>
          <cell r="S660">
            <v>70</v>
          </cell>
          <cell r="W660">
            <v>16</v>
          </cell>
        </row>
        <row r="661">
          <cell r="O661" t="str">
            <v>4QYAC6000E00</v>
          </cell>
          <cell r="P661" t="e">
            <v>#N/A</v>
          </cell>
          <cell r="Q661" t="str">
            <v>GATE 800# SW/SCRD A105N TRIM NO.1 BB W/NIP,POE(100MM,S80) HO, SOLID WEDGE, API 602,3/4"</v>
          </cell>
          <cell r="R661">
            <v>7</v>
          </cell>
          <cell r="W661">
            <v>7</v>
          </cell>
        </row>
        <row r="662">
          <cell r="O662" t="str">
            <v>4QYAK6080E00</v>
          </cell>
          <cell r="P662" t="e">
            <v>#N/A</v>
          </cell>
          <cell r="Q662" t="str">
            <v>GATE 800# SW/SCRD A105N, TRIM NO.16 BB W/NIP,POE(100MM,S160) C.A=3MM NACE MR0175/ISO 15156 SSC Resistant,HIC resistant HO, SOLID WEDGE, API 602,3/4"</v>
          </cell>
          <cell r="R662">
            <v>26</v>
          </cell>
          <cell r="W662">
            <v>26</v>
          </cell>
        </row>
        <row r="663">
          <cell r="O663" t="str">
            <v>4QYAK6040E00</v>
          </cell>
          <cell r="P663" t="e">
            <v>#N/A</v>
          </cell>
          <cell r="Q663" t="str">
            <v>GATE 800# SW/SCRD A105N, TRIM NO.16 BB W/NIP,POE(100MM,S160) C.A=3MM NACE MR0175/ISO 15156 SSC resistant HO, SOLID WEDGE, API 602,3/4"</v>
          </cell>
          <cell r="R663">
            <v>5</v>
          </cell>
          <cell r="W663">
            <v>5</v>
          </cell>
        </row>
        <row r="664">
          <cell r="O664" t="str">
            <v>4QYAJ6040E00</v>
          </cell>
          <cell r="P664" t="e">
            <v>#N/A</v>
          </cell>
          <cell r="Q664" t="str">
            <v>GATE 800# SW/SCRD A105N, TRIM NO.12 BB W/NIP,POE(100MM,S160) C.A=3MM NACE MR0175/ISO 15156 SSC resistant HO, SOLID WEDGE, API 602,3/4"</v>
          </cell>
          <cell r="R664">
            <v>28</v>
          </cell>
          <cell r="W664">
            <v>28</v>
          </cell>
        </row>
        <row r="665">
          <cell r="O665" t="str">
            <v>4QYAI6080E00</v>
          </cell>
          <cell r="P665" t="e">
            <v>#N/A</v>
          </cell>
          <cell r="Q665" t="str">
            <v>GATE 800# SW/SCRD A105N, TRIM NO.10 BB W/NIP,POE(100MM,S160) C.A=3MM NACE MR0175/ISO 15156 SSC resistant, HIC resitant HO, SOLID WEDGE, API 602,3/4"</v>
          </cell>
          <cell r="R665">
            <v>7</v>
          </cell>
          <cell r="W665">
            <v>7</v>
          </cell>
        </row>
        <row r="666">
          <cell r="O666" t="str">
            <v>4QXCJ6020100</v>
          </cell>
          <cell r="P666" t="e">
            <v>#N/A</v>
          </cell>
          <cell r="Q666" t="str">
            <v>GATE 800# SW/SCRD A350 LF2 CL.1, TRIM NO.12 BB C.A=3MM HO, SOLID WEDGE, API 602,1"</v>
          </cell>
          <cell r="R666">
            <v>12</v>
          </cell>
          <cell r="W666">
            <v>12</v>
          </cell>
        </row>
        <row r="667">
          <cell r="O667" t="str">
            <v>4QXAD6021B00</v>
          </cell>
          <cell r="P667" t="e">
            <v>#N/A</v>
          </cell>
          <cell r="Q667" t="str">
            <v>GATE 800# SW/SCRD A105N, TRIM NO.8 BB C.A=3MM HO, SOLID WEDGE, API 602,1 1/2"</v>
          </cell>
          <cell r="R667">
            <v>5</v>
          </cell>
          <cell r="W667">
            <v>5</v>
          </cell>
        </row>
        <row r="668">
          <cell r="O668" t="str">
            <v>4QXAC6021B00</v>
          </cell>
          <cell r="P668" t="e">
            <v>#N/A</v>
          </cell>
          <cell r="Q668" t="str">
            <v>GATE 800# SW/SCRD A105N TRIM NO.1 BB C.A=3MM HO, SOLID WEDGE, API 602,1 1/2"</v>
          </cell>
          <cell r="R668">
            <v>2</v>
          </cell>
          <cell r="W668">
            <v>2</v>
          </cell>
        </row>
        <row r="669">
          <cell r="O669" t="str">
            <v>4QXAK6020D00</v>
          </cell>
          <cell r="P669" t="e">
            <v>#N/A</v>
          </cell>
          <cell r="Q669" t="str">
            <v>GATE 800# SW/SCRD A105N, TRIM NO.16 BB C.A=3MM HO, SOLID WEDGE, API 602,1/2"</v>
          </cell>
          <cell r="R669">
            <v>11</v>
          </cell>
          <cell r="W669">
            <v>11</v>
          </cell>
        </row>
        <row r="670">
          <cell r="O670" t="str">
            <v>4QXAI6020D00</v>
          </cell>
          <cell r="P670" t="e">
            <v>#N/A</v>
          </cell>
          <cell r="Q670" t="str">
            <v>GATE 800# SW/SCRD A105N, TRIM NO.10 BB C.A=3MM HO, SOLID WEDGE, API 602,1/2"</v>
          </cell>
          <cell r="R670">
            <v>13</v>
          </cell>
          <cell r="W670">
            <v>13</v>
          </cell>
        </row>
        <row r="671">
          <cell r="O671" t="str">
            <v>4RSAI6021B00</v>
          </cell>
          <cell r="P671" t="e">
            <v>#N/A</v>
          </cell>
          <cell r="Q671" t="str">
            <v>GLOBE 800# SW A105N TRIM NO.10 BB C.A=3MM HO, API 602,1 1/2"</v>
          </cell>
          <cell r="R671">
            <v>5</v>
          </cell>
          <cell r="W671">
            <v>5</v>
          </cell>
        </row>
        <row r="672">
          <cell r="O672" t="str">
            <v>4SSAK6120100</v>
          </cell>
          <cell r="P672" t="e">
            <v>#N/A</v>
          </cell>
          <cell r="Q672" t="str">
            <v>CHECK 800# SW A105N TRIM NO.16 BC PISTON-S C.A=3MM W/SPRING TYPE, API 602,1"</v>
          </cell>
          <cell r="R672">
            <v>4</v>
          </cell>
          <cell r="W672">
            <v>4</v>
          </cell>
        </row>
        <row r="673">
          <cell r="O673" t="str">
            <v>4SSAI6121B00</v>
          </cell>
          <cell r="P673" t="e">
            <v>#N/A</v>
          </cell>
          <cell r="Q673" t="str">
            <v>CHECK 800# SW A105N TRIM NO.10 BC PISTON-S C.A=3MM W/SPRING TYPE, API 602,1 1/2"</v>
          </cell>
          <cell r="R673">
            <v>8</v>
          </cell>
          <cell r="W673">
            <v>8</v>
          </cell>
        </row>
        <row r="674">
          <cell r="O674" t="str">
            <v>4RSJK6001B00</v>
          </cell>
          <cell r="P674" t="e">
            <v>#N/A</v>
          </cell>
          <cell r="Q674" t="str">
            <v>GLOBE 800# SW A182-F304L TRIM NO.16 BB HO, API 602,1 1/2"</v>
          </cell>
          <cell r="R674">
            <v>7</v>
          </cell>
          <cell r="W674">
            <v>7</v>
          </cell>
        </row>
        <row r="675">
          <cell r="O675" t="str">
            <v>4QSAE6020100</v>
          </cell>
          <cell r="P675" t="e">
            <v>#N/A</v>
          </cell>
          <cell r="Q675" t="str">
            <v>GATE 800# SW A105N TRIM NO.5 BB C.A=3MM HO, SOLID WEDGE, API 602,1"</v>
          </cell>
          <cell r="R675">
            <v>4</v>
          </cell>
          <cell r="W675">
            <v>4</v>
          </cell>
        </row>
        <row r="676">
          <cell r="O676" t="str">
            <v>4QSAD6020100</v>
          </cell>
          <cell r="P676" t="e">
            <v>#N/A</v>
          </cell>
          <cell r="Q676" t="str">
            <v>GATE 800# SW A105N TRIM NO.8 BB C.A=3MM HO, SOLID WEDGE, API 602,1"</v>
          </cell>
          <cell r="R676">
            <v>52</v>
          </cell>
          <cell r="W676">
            <v>52</v>
          </cell>
        </row>
        <row r="677">
          <cell r="O677" t="str">
            <v>4QSAC6020100</v>
          </cell>
          <cell r="P677" t="e">
            <v>#N/A</v>
          </cell>
          <cell r="Q677" t="str">
            <v>GATE 800# SW A105N TRIM NO.1 BB C.A=3MM HO, SOLID WEDGE, API 602,1"</v>
          </cell>
          <cell r="R677">
            <v>41</v>
          </cell>
          <cell r="W677">
            <v>41</v>
          </cell>
        </row>
        <row r="678">
          <cell r="O678" t="str">
            <v>4QFAD4021000</v>
          </cell>
          <cell r="P678" t="e">
            <v>#N/A</v>
          </cell>
          <cell r="Q678" t="str">
            <v>GATE 300# RF A216-WCB TRIM NO.8 BB C.A=3MM HO, FLEXIBLE WEDGE, API 600,10"</v>
          </cell>
          <cell r="R678">
            <v>4</v>
          </cell>
          <cell r="W678">
            <v>4</v>
          </cell>
        </row>
        <row r="679">
          <cell r="O679" t="str">
            <v>4QFAC2020600</v>
          </cell>
          <cell r="P679" t="e">
            <v>#N/A</v>
          </cell>
          <cell r="Q679" t="str">
            <v>GATE 150# RF A216-WCB TRIM NO.1 BB C.A=3MM HO, FLEXIBLE WEDGE, API 600,6"</v>
          </cell>
          <cell r="R679">
            <v>2</v>
          </cell>
          <cell r="W679">
            <v>2</v>
          </cell>
        </row>
        <row r="680">
          <cell r="O680" t="str">
            <v>4QFAD2020600</v>
          </cell>
          <cell r="P680" t="e">
            <v>#N/A</v>
          </cell>
          <cell r="Q680" t="str">
            <v>GATE 150# RF A216-WCB TRIM NO.8 BB CA=3MM HO, FLEXIBLE WEDGE, API 600,6"</v>
          </cell>
          <cell r="R680">
            <v>2</v>
          </cell>
          <cell r="W680">
            <v>2</v>
          </cell>
        </row>
        <row r="681">
          <cell r="O681" t="str">
            <v>4RFGI4010400</v>
          </cell>
          <cell r="P681" t="e">
            <v>#N/A</v>
          </cell>
          <cell r="Q681" t="str">
            <v>GLOBE 300# RF A217-C5 TRIM NO.10 BB C.A=6MM HO, BS 1873,4"</v>
          </cell>
          <cell r="R681">
            <v>8</v>
          </cell>
          <cell r="W681">
            <v>8</v>
          </cell>
        </row>
        <row r="682">
          <cell r="O682" t="str">
            <v>4UWAIR6A0D00</v>
          </cell>
          <cell r="P682" t="e">
            <v>#N/A</v>
          </cell>
          <cell r="Q682" t="str">
            <v>BALL 800# SW 100 mm NIPPLE PBE ASTM A105 TRIM:SS304 W/RTFE SEATS WO FLOATING FB BS EN ISO 17292,1/2"</v>
          </cell>
          <cell r="R682">
            <v>2</v>
          </cell>
          <cell r="S682">
            <v>2</v>
          </cell>
        </row>
        <row r="683">
          <cell r="O683" t="str">
            <v>4UXAIR600D00</v>
          </cell>
          <cell r="P683" t="e">
            <v>#N/A</v>
          </cell>
          <cell r="Q683" t="str">
            <v>BALL 800# SW 100 mm NIPPLE POE/TOE ASTM A105 TRIM:SS304 W/RTFE SEATS WO FLOATING FB BS EN ISO 17292,1/2"</v>
          </cell>
          <cell r="R683">
            <v>2</v>
          </cell>
          <cell r="S683">
            <v>2</v>
          </cell>
        </row>
        <row r="684">
          <cell r="O684" t="str">
            <v>4QWAJ6040100</v>
          </cell>
          <cell r="P684" t="e">
            <v>#N/A</v>
          </cell>
          <cell r="Q684" t="str">
            <v>GATE 800# SW A105N TRIM NO.12 BB W/NIP,PBE(100MM,S160) C.A=3MM NACE MR0175/ISO 15156 SSC resistant HO, SOLID WEDGE, API 602,1"</v>
          </cell>
          <cell r="R684">
            <v>14</v>
          </cell>
          <cell r="W684">
            <v>14</v>
          </cell>
        </row>
        <row r="685">
          <cell r="O685" t="str">
            <v>4QWAK6080E00</v>
          </cell>
          <cell r="P685" t="e">
            <v>#N/A</v>
          </cell>
          <cell r="Q685" t="str">
            <v>GATE 800# SW A105N TRIM NO.16 BB W/NIP,PBE(100MM,S160) C.A=3MM NACE MR0175/ISO 15156 SSC Resistant,HIC resistant HO, SOLID WEDGE, API 602,3/4"</v>
          </cell>
          <cell r="R685">
            <v>22</v>
          </cell>
          <cell r="W685">
            <v>22</v>
          </cell>
        </row>
        <row r="686">
          <cell r="O686" t="str">
            <v>4QWCK6040D00</v>
          </cell>
          <cell r="P686" t="e">
            <v>#N/A</v>
          </cell>
          <cell r="Q686" t="str">
            <v>GATE 800# SW A350 LF2 CL.1, TRIM NO.16 BB W/NIP,PBE(100MM,S160) C.A=3MM NACE MR0175/ISO 15156 SSC resistant HO, SOLID WEDGE, API 602,1/2"</v>
          </cell>
          <cell r="R686">
            <v>9</v>
          </cell>
          <cell r="W686">
            <v>9</v>
          </cell>
        </row>
        <row r="687">
          <cell r="O687" t="str">
            <v>4QWAK6070100</v>
          </cell>
          <cell r="P687" t="e">
            <v>#N/A</v>
          </cell>
          <cell r="Q687" t="str">
            <v>GATE 800# SW A105N TRIM NO.16 BB W/NIP,PBE(100MM,XXS) C.A=6MM NACE MR0175/ISO 15156 SSC resistant HO, SOLID WEDGE, API 602,1"</v>
          </cell>
          <cell r="R687">
            <v>83</v>
          </cell>
          <cell r="W687">
            <v>83</v>
          </cell>
        </row>
        <row r="688">
          <cell r="O688" t="str">
            <v>4UXAIR6A0E00</v>
          </cell>
          <cell r="P688" t="e">
            <v>#N/A</v>
          </cell>
          <cell r="Q688" t="str">
            <v>BALL 800# SW 100 mm NIPPLE POE/TOE ASTM A105 TRIM:SS304 W/RTFE SEATS WO FLOATING FB BS EN ISO 17292,3/4"</v>
          </cell>
          <cell r="R688">
            <v>16</v>
          </cell>
          <cell r="S688">
            <v>7</v>
          </cell>
          <cell r="W688">
            <v>9</v>
          </cell>
        </row>
        <row r="689">
          <cell r="O689" t="str">
            <v>4UWAIR6A0100</v>
          </cell>
          <cell r="P689" t="e">
            <v>#N/A</v>
          </cell>
          <cell r="Q689" t="str">
            <v>BALL 800# SW 100 mm NIPPLE PBE ASTM A105 TRIM:SS304 W/RTFE SEATS WO FLOATING FB BS EN ISO 17292,1"</v>
          </cell>
          <cell r="R689">
            <v>7</v>
          </cell>
          <cell r="W689">
            <v>7</v>
          </cell>
        </row>
        <row r="690">
          <cell r="O690" t="str">
            <v>4SSAK6121B00</v>
          </cell>
          <cell r="P690" t="e">
            <v>#N/A</v>
          </cell>
          <cell r="Q690" t="str">
            <v>CHECK 800# SW A105N TRIM NO.16 BC PISTON-S C.A=3MM W/SPRING TYPE, API 602,1 1/2"</v>
          </cell>
          <cell r="R690">
            <v>14</v>
          </cell>
          <cell r="W690">
            <v>14</v>
          </cell>
        </row>
        <row r="691">
          <cell r="O691" t="str">
            <v>4SSCI6120D00</v>
          </cell>
          <cell r="P691" t="e">
            <v>#N/A</v>
          </cell>
          <cell r="Q691" t="str">
            <v>CHECK 800# SW A350 LF2 CL.1, TRIM NO.10 BC PISTON-S C.A=3MM W/SPRING TYPE, API 602,1/2"</v>
          </cell>
          <cell r="R691">
            <v>15</v>
          </cell>
          <cell r="W691">
            <v>15</v>
          </cell>
        </row>
        <row r="692">
          <cell r="O692" t="str">
            <v>4RSAK6021B00</v>
          </cell>
          <cell r="P692" t="e">
            <v>#N/A</v>
          </cell>
          <cell r="Q692" t="str">
            <v>GLOBE 800# SW A105N TRIM NO.16 BB C.A=3MM HO, API 602,1 1/2"</v>
          </cell>
          <cell r="R692">
            <v>9</v>
          </cell>
          <cell r="W692">
            <v>9</v>
          </cell>
        </row>
        <row r="693">
          <cell r="O693" t="str">
            <v>4RSAC6020100</v>
          </cell>
          <cell r="P693" t="e">
            <v>#N/A</v>
          </cell>
          <cell r="Q693" t="str">
            <v>GLOBE 800# SW A105N TRIM NO.1 BB C.A=3MM HO, API 602,1"</v>
          </cell>
          <cell r="R693">
            <v>9</v>
          </cell>
          <cell r="W693">
            <v>9</v>
          </cell>
        </row>
        <row r="694">
          <cell r="O694" t="str">
            <v>4QXKK6000E00</v>
          </cell>
          <cell r="P694" t="e">
            <v>#N/A</v>
          </cell>
          <cell r="Q694" t="str">
            <v>GATE 800# SW/SCRD A182-F316 TRIM NO.16 BB HO, SOLID WEDGE, API 602,3/4"</v>
          </cell>
          <cell r="R694">
            <v>5</v>
          </cell>
          <cell r="W694">
            <v>5</v>
          </cell>
        </row>
        <row r="695">
          <cell r="O695" t="str">
            <v>4QXAC6020E00</v>
          </cell>
          <cell r="P695" t="e">
            <v>#N/A</v>
          </cell>
          <cell r="Q695" t="str">
            <v>GATE 800# SW/SCRD A105N TRIM NO.1 BB C.A=3MM HO, SOLID WEDGE, API 602,3/4"</v>
          </cell>
          <cell r="R695">
            <v>40</v>
          </cell>
          <cell r="S695">
            <v>40</v>
          </cell>
        </row>
        <row r="696">
          <cell r="O696" t="str">
            <v>4QIAK2070100</v>
          </cell>
          <cell r="P696" t="e">
            <v>#N/A</v>
          </cell>
          <cell r="Q696" t="str">
            <v>GATE 150# RF A105N TRIM NO.16 BB C.A=6MM NACE MR0175/ISO 15156 SSC resistant, HIC resitant HO, SOLID WEDGE, API 602,1"</v>
          </cell>
          <cell r="R696">
            <v>5</v>
          </cell>
          <cell r="S696">
            <v>1</v>
          </cell>
          <cell r="W696">
            <v>4</v>
          </cell>
        </row>
        <row r="697">
          <cell r="O697" t="str">
            <v>4QXAC6020E00</v>
          </cell>
          <cell r="P697" t="e">
            <v>#N/A</v>
          </cell>
          <cell r="Q697" t="str">
            <v>GATE 800# SW/SCRD A105N TRIM NO.1 BB C.A=3MM HO, SOLID WEDGE, API 602,3/4"</v>
          </cell>
          <cell r="R697">
            <v>45</v>
          </cell>
          <cell r="S697">
            <v>45</v>
          </cell>
        </row>
        <row r="698">
          <cell r="O698" t="str">
            <v>4QXAC6020D00</v>
          </cell>
          <cell r="P698" t="e">
            <v>#N/A</v>
          </cell>
          <cell r="Q698" t="str">
            <v>GATE 800# SW/SCRD A105N TRIM NO.1 BB C.A=3MM HO, SOLID WEDGE, API 602,1/2"</v>
          </cell>
          <cell r="R698">
            <v>279</v>
          </cell>
          <cell r="S698">
            <v>49</v>
          </cell>
          <cell r="W698">
            <v>230</v>
          </cell>
        </row>
        <row r="699">
          <cell r="O699" t="str">
            <v>4QYGI6010100</v>
          </cell>
          <cell r="P699" t="e">
            <v>#N/A</v>
          </cell>
          <cell r="Q699" t="str">
            <v>GATE 800# SW/SCRD A182-F5 TRIM NO.10 BB W/NIP,POE(100MM,XXS) C.A=6MM HO, SOLID WEDGE, API 602,1"</v>
          </cell>
          <cell r="R699">
            <v>85</v>
          </cell>
          <cell r="S699">
            <v>25</v>
          </cell>
          <cell r="W699">
            <v>60</v>
          </cell>
        </row>
        <row r="700">
          <cell r="O700" t="str">
            <v>4SZAK6181B00</v>
          </cell>
          <cell r="P700" t="e">
            <v>#N/A</v>
          </cell>
          <cell r="Q700" t="str">
            <v>CHECK 800# SW A105N TRIM NO.16 BC PISTON-S W/NIP,PBE(100MM,S160)C.A=3MM NACE MR0175/ISO 15156 SSC Resistant,HIC resistant W/SPRING TYPE, API 602,1 1/2"</v>
          </cell>
          <cell r="R700">
            <v>3</v>
          </cell>
          <cell r="W700">
            <v>3</v>
          </cell>
        </row>
        <row r="701">
          <cell r="O701" t="str">
            <v>4SZAK6170100</v>
          </cell>
          <cell r="P701" t="e">
            <v>#N/A</v>
          </cell>
          <cell r="Q701" t="str">
            <v>CHECK 800# SW A105N TRIM NO.16 BC PISTON-S W/NIP,PBE(100MM,XXS C.A=6MM NACE MR0175/ISO 15156 SSC resistant, HIC resitant W/SPRING TYPE, API 602,1"</v>
          </cell>
          <cell r="R701">
            <v>12</v>
          </cell>
          <cell r="W701">
            <v>12</v>
          </cell>
        </row>
        <row r="702">
          <cell r="O702" t="str">
            <v>4SZAI6180100</v>
          </cell>
          <cell r="P702" t="e">
            <v>#N/A</v>
          </cell>
          <cell r="Q702" t="str">
            <v>CHECK 800# SW A105N TRIM NO.10 BC PISTON-S W/NIP,PBE(100MM,S160)C.A=3MM NACE MR0175/ISO 15156 SSC resistant, HIC resitant W/SPRING TYPE, API 602,1"</v>
          </cell>
          <cell r="R702">
            <v>6</v>
          </cell>
          <cell r="W702">
            <v>6</v>
          </cell>
        </row>
        <row r="703">
          <cell r="O703" t="str">
            <v>4SSAK6151B00</v>
          </cell>
          <cell r="P703" t="e">
            <v>#N/A</v>
          </cell>
          <cell r="Q703" t="str">
            <v>CHECK 800# SW A105N TRIM NO.16 BC PISTON-S C.A=6MMW/NIP,PBE(100MM,XXS API 945 NACE MR0175/ISO 15156 SSC resistant PISTON W/SPRING TYPE, API 602,1 1/2"</v>
          </cell>
          <cell r="R703">
            <v>2</v>
          </cell>
          <cell r="W703">
            <v>2</v>
          </cell>
        </row>
        <row r="704">
          <cell r="O704" t="str">
            <v>4SZAJ6140100</v>
          </cell>
          <cell r="P704" t="e">
            <v>#N/A</v>
          </cell>
          <cell r="Q704" t="str">
            <v>CHECK 800# SW A105N TRIM NO.12 BC PISTON-S W/NIP,PBE(100MM,S160) C.A=3MM NACE MR0175/ISO 15156 SSC resistant W/SPRING TYPE, API 602,1"</v>
          </cell>
          <cell r="R704">
            <v>5</v>
          </cell>
          <cell r="W704">
            <v>5</v>
          </cell>
        </row>
        <row r="705">
          <cell r="O705" t="str">
            <v>4SZAJ6141B00</v>
          </cell>
          <cell r="P705" t="e">
            <v>#N/A</v>
          </cell>
          <cell r="Q705" t="str">
            <v>CHECK 800# SW A105N TRIM NO.12 BC PISTON-S W/NIP,PBE(100MM,S160) C.A=3MM NACE MR0175/ISO 15156 SSC resistant W/SPRING TYPE, API 602,1 1/2"</v>
          </cell>
          <cell r="R705">
            <v>4</v>
          </cell>
          <cell r="W705">
            <v>4</v>
          </cell>
        </row>
        <row r="706">
          <cell r="O706" t="str">
            <v>4QWGI6010100</v>
          </cell>
          <cell r="P706" t="e">
            <v>#N/A</v>
          </cell>
          <cell r="Q706" t="str">
            <v>GATE 800# SW A182-F5 TRIM NO.10 BB W/NIP,PBE (100MM,XXS) C.A=6MM HO, SOLID WEDGE, API 602,1"</v>
          </cell>
          <cell r="R706">
            <v>17</v>
          </cell>
          <cell r="W706">
            <v>17</v>
          </cell>
        </row>
        <row r="707">
          <cell r="O707" t="str">
            <v>4SZAI6181B00</v>
          </cell>
          <cell r="P707" t="e">
            <v>#N/A</v>
          </cell>
          <cell r="Q707" t="str">
            <v>CHECK 800# SW A105N TRIM NO.10 BC PISTON-S W/NIP,PBE(100MM,S160)C.A=3MM NACE MR0175/ISO 15156 SSC resistant, HIC resitant W/SPRING TYPE, API 602,1 1/2"</v>
          </cell>
          <cell r="R707">
            <v>3</v>
          </cell>
          <cell r="W707">
            <v>3</v>
          </cell>
        </row>
        <row r="708">
          <cell r="O708" t="str">
            <v>4BJAS1000D00</v>
          </cell>
          <cell r="P708" t="e">
            <v>#N/A</v>
          </cell>
          <cell r="Q708" t="str">
            <v>FULL COUPLING 3000# SW A105N ASME B16.11,1/2"</v>
          </cell>
          <cell r="T708">
            <v>56</v>
          </cell>
          <cell r="W708">
            <v>56</v>
          </cell>
        </row>
        <row r="709">
          <cell r="O709" t="str">
            <v>4QXAD6020E00</v>
          </cell>
          <cell r="P709" t="e">
            <v>#N/A</v>
          </cell>
          <cell r="Q709" t="str">
            <v>GATE 800# SW/SCRD A105N, TRIM NO.8 BB C.A=3MM HO, SOLID WEDGE, API 602,3/4"</v>
          </cell>
          <cell r="T709">
            <v>85</v>
          </cell>
          <cell r="W709">
            <v>85</v>
          </cell>
        </row>
        <row r="710">
          <cell r="O710" t="str">
            <v>4QIJK4001B00</v>
          </cell>
          <cell r="P710" t="e">
            <v>#N/A</v>
          </cell>
          <cell r="Q710" t="str">
            <v>GATE 300# RF A182-F304L TRIM NO.16 BB HO, SOLID WEDGE, API 602,1 1/2"</v>
          </cell>
          <cell r="T710">
            <v>1</v>
          </cell>
          <cell r="W710">
            <v>1</v>
          </cell>
        </row>
        <row r="711">
          <cell r="O711" t="str">
            <v>4RLAC6000D00</v>
          </cell>
          <cell r="P711" t="e">
            <v>#N/A</v>
          </cell>
          <cell r="Q711" t="str">
            <v>NEEDLE GLOBE 800# SW A105, TRIM NO.1 BB (100mm,S80) HO, API 602,1/2"</v>
          </cell>
          <cell r="T711">
            <v>5</v>
          </cell>
          <cell r="W711">
            <v>5</v>
          </cell>
        </row>
        <row r="712">
          <cell r="O712" t="str">
            <v>4RWAD6020D00</v>
          </cell>
          <cell r="P712" t="e">
            <v>#N/A</v>
          </cell>
          <cell r="Q712" t="str">
            <v>NEEDLE GLOBE 800# SW A105, TRIM NO.8 BB C.A=3MM HO, API 602,1/2"</v>
          </cell>
          <cell r="T712">
            <v>5</v>
          </cell>
          <cell r="W712">
            <v>5</v>
          </cell>
        </row>
        <row r="713">
          <cell r="O713" t="str">
            <v>4QWAD6020100</v>
          </cell>
          <cell r="P713" t="e">
            <v>#N/A</v>
          </cell>
          <cell r="Q713" t="str">
            <v>GATE 800# SW A105N TRIM NO.8 BB W/NIP,PBE(100MM,S160) C.A=3MM HO, SOLID WEDGE, API 602,1"</v>
          </cell>
          <cell r="T713">
            <v>6</v>
          </cell>
          <cell r="W713">
            <v>6</v>
          </cell>
        </row>
        <row r="714">
          <cell r="O714" t="str">
            <v>4UWAIR6A0E00</v>
          </cell>
          <cell r="P714" t="e">
            <v>#N/A</v>
          </cell>
          <cell r="Q714" t="str">
            <v>BALL 800# SW 100 mm NIPPLE PBE ASTM A105 TRIM:SS304 W/RTFE SEATS WO FLOATING FB BS EN ISO 17292,3/4"</v>
          </cell>
          <cell r="T714">
            <v>3</v>
          </cell>
          <cell r="W714">
            <v>3</v>
          </cell>
        </row>
        <row r="715">
          <cell r="O715" t="str">
            <v>4UXAIR600E00</v>
          </cell>
          <cell r="P715" t="e">
            <v>#N/A</v>
          </cell>
          <cell r="Q715" t="str">
            <v>BALL 800# SW 100 mm NIPPLE POE/TOE ASTM A105 TRIM:SS304 W/RTFE SEATS WO FLOATING FB BS EN ISO 17292,3/4"</v>
          </cell>
          <cell r="T715">
            <v>2</v>
          </cell>
          <cell r="W715">
            <v>2</v>
          </cell>
        </row>
        <row r="716">
          <cell r="O716" t="str">
            <v>4UWCIR6A0E00</v>
          </cell>
          <cell r="P716" t="e">
            <v>#N/A</v>
          </cell>
          <cell r="Q716" t="str">
            <v>BALL 800# SW 100 mm NIPPLE PBE ASTM A350 LF2 CL.1 TRIM:SS304 W/RTFE SEATS WO FLOATING FB BS EN ISO 17292,3/4"</v>
          </cell>
          <cell r="T716">
            <v>1</v>
          </cell>
          <cell r="W716">
            <v>1</v>
          </cell>
        </row>
        <row r="717">
          <cell r="O717" t="str">
            <v>4UWJIR600E00</v>
          </cell>
          <cell r="P717" t="e">
            <v>#N/A</v>
          </cell>
          <cell r="Q717" t="str">
            <v>BALL 800# SW 100 mm NIPPLE PBE ASTM A182 F304L TRIM:SS304 W/RTFE SEATS WO FLOATING FB BS EN ISO 17292,3/4"</v>
          </cell>
          <cell r="T717">
            <v>1</v>
          </cell>
          <cell r="W717">
            <v>1</v>
          </cell>
        </row>
        <row r="718">
          <cell r="O718" t="str">
            <v>4UXCIR6A0E00</v>
          </cell>
          <cell r="P718" t="e">
            <v>#N/A</v>
          </cell>
          <cell r="Q718" t="str">
            <v>BALL 800# SW 100 mm NIPPLE POE/TOE ASTM A350 LF2 CL.1 TRIM:SS304 W/RTFE SEATS WO FLOATING FB BS EN ISO 17292,3/4"</v>
          </cell>
          <cell r="T718">
            <v>1</v>
          </cell>
          <cell r="W718">
            <v>1</v>
          </cell>
        </row>
        <row r="719">
          <cell r="O719" t="str">
            <v>4QSAK6020100</v>
          </cell>
          <cell r="P719" t="e">
            <v>#N/A</v>
          </cell>
          <cell r="Q719" t="str">
            <v>GATE 800# SW A105N TRIM NO.16 BB C.A=3MM HO, SOLID WEDGE, API 602,1"</v>
          </cell>
          <cell r="T719">
            <v>1</v>
          </cell>
          <cell r="W719">
            <v>1</v>
          </cell>
        </row>
        <row r="720">
          <cell r="O720" t="str">
            <v>4RSLK6030100</v>
          </cell>
          <cell r="P720" t="e">
            <v>#N/A</v>
          </cell>
          <cell r="Q720" t="str">
            <v>GLOBE 800# SW A182-F316L TRIM NO.16 BB NACE MR0175/ISO 15156 SSC resistant HO, API 602,1"</v>
          </cell>
          <cell r="T720">
            <v>1</v>
          </cell>
          <cell r="W720">
            <v>1</v>
          </cell>
        </row>
        <row r="721">
          <cell r="O721" t="str">
            <v>4QXAJ6020100</v>
          </cell>
          <cell r="P721" t="e">
            <v>#N/A</v>
          </cell>
          <cell r="Q721" t="str">
            <v>GATE 800# SW/SCRD A105N, TRIM NO.12 BB C.A=3MM HO, SOLID WEDGE, API 602,1"</v>
          </cell>
          <cell r="T721">
            <v>3</v>
          </cell>
          <cell r="W721">
            <v>3</v>
          </cell>
        </row>
        <row r="722">
          <cell r="O722" t="str">
            <v>4SSJK6100100</v>
          </cell>
          <cell r="P722" t="e">
            <v>#N/A</v>
          </cell>
          <cell r="Q722" t="str">
            <v>CHECK 800# SW A182-F304L TRIM NO.16 BC PISTON-S W/SPRING TYPE, API 602,1"</v>
          </cell>
          <cell r="T722">
            <v>1</v>
          </cell>
          <cell r="W722">
            <v>1</v>
          </cell>
        </row>
        <row r="723">
          <cell r="O723" t="str">
            <v>4QXLK6000D00</v>
          </cell>
          <cell r="P723" t="e">
            <v>#N/A</v>
          </cell>
          <cell r="Q723" t="str">
            <v>GATE 800# SW/SCRD A182-F316L TRIM NO.16 BB HO, SOLID WEDGE, API 602,1/2"</v>
          </cell>
          <cell r="T723">
            <v>1</v>
          </cell>
          <cell r="W723">
            <v>1</v>
          </cell>
        </row>
        <row r="724">
          <cell r="O724" t="str">
            <v>4QXAD6020100</v>
          </cell>
          <cell r="P724" t="e">
            <v>#N/A</v>
          </cell>
          <cell r="Q724" t="str">
            <v>GATE 800# SW/SCRD A105N, TRIM NO.8 BB C.A=3MM HO, SOLID WEDGE, API 602,1"</v>
          </cell>
          <cell r="T724">
            <v>3</v>
          </cell>
          <cell r="W724">
            <v>3</v>
          </cell>
        </row>
        <row r="725">
          <cell r="O725" t="str">
            <v>4QXAD6020D00</v>
          </cell>
          <cell r="P725" t="e">
            <v>#N/A</v>
          </cell>
          <cell r="Q725" t="str">
            <v>GATE 800# SW/SCRD A105N, TRIM NO.8 BB C.A=3MM HO, SOLID WEDGE, API 602,1/2"</v>
          </cell>
          <cell r="T725">
            <v>47</v>
          </cell>
          <cell r="W725">
            <v>47</v>
          </cell>
        </row>
        <row r="726">
          <cell r="O726" t="str">
            <v>4QYAK6070100</v>
          </cell>
          <cell r="P726" t="e">
            <v>#N/A</v>
          </cell>
          <cell r="Q726" t="str">
            <v>GATE 800# SW/SCRD A105N, TRIM NO.16 BB W/NIP,POE(100MM,XXS) C.A=6MM NACE MR0175/ISO 15156 SSC resistant HO, SOLID WEDGE, API 602,1"</v>
          </cell>
          <cell r="T726">
            <v>115</v>
          </cell>
          <cell r="W726">
            <v>115</v>
          </cell>
        </row>
        <row r="727">
          <cell r="O727" t="str">
            <v>4QXAK6050100</v>
          </cell>
          <cell r="P727" t="e">
            <v>#N/A</v>
          </cell>
          <cell r="Q727" t="str">
            <v>GATE 800# SW/SCRD A105N, TRIM NO.16 BB CA=6MM W/NIP,POE(100MM,XXS)  NACE MR0175/ISO 15156 SSC resistant HO, SOLID WEDGE, API 602,1"</v>
          </cell>
          <cell r="T727">
            <v>3</v>
          </cell>
          <cell r="W727">
            <v>3</v>
          </cell>
        </row>
        <row r="728">
          <cell r="O728" t="str">
            <v>4QIAD2020100</v>
          </cell>
          <cell r="P728" t="e">
            <v>#N/A</v>
          </cell>
          <cell r="Q728" t="str">
            <v>GATE 150# RF A105N TRIM NO.8 BB C.A=3MM HO, SOLID WEDGE, API 602,1"</v>
          </cell>
          <cell r="T728">
            <v>3</v>
          </cell>
          <cell r="W728">
            <v>3</v>
          </cell>
        </row>
        <row r="729">
          <cell r="O729" t="str">
            <v>4QIAC2020100</v>
          </cell>
          <cell r="P729" t="e">
            <v>#N/A</v>
          </cell>
          <cell r="Q729" t="str">
            <v>GATE 150# RF A105N TRIM NO.1 BB C.A=3MM HO, SOLID WEDGE, API 602,1"</v>
          </cell>
          <cell r="T729">
            <v>3</v>
          </cell>
          <cell r="W729">
            <v>3</v>
          </cell>
        </row>
        <row r="730">
          <cell r="O730" t="str">
            <v>4STCJ6120100</v>
          </cell>
          <cell r="P730" t="e">
            <v>#N/A</v>
          </cell>
          <cell r="Q730" t="str">
            <v>CHECK 800# , Screwed, A350 LF2 CL.1, TRIM NO.12 BC PISTON-S C.A=3MM W/SPRING TYPE, API 602,1"</v>
          </cell>
          <cell r="T730">
            <v>6</v>
          </cell>
          <cell r="W730">
            <v>6</v>
          </cell>
        </row>
        <row r="731">
          <cell r="O731" t="str">
            <v>4QXJK6001B00</v>
          </cell>
          <cell r="P731" t="e">
            <v>#N/A</v>
          </cell>
          <cell r="Q731" t="str">
            <v>GATE 800# SW/SCRD A182-F304L TRIM NO.16 BB HO, SOLID WEDGE, API 602, 1.1/2"</v>
          </cell>
          <cell r="T731">
            <v>1</v>
          </cell>
          <cell r="W731">
            <v>1</v>
          </cell>
        </row>
        <row r="732">
          <cell r="O732" t="str">
            <v>4UXAIR6A0E00</v>
          </cell>
          <cell r="P732" t="e">
            <v>#N/A</v>
          </cell>
          <cell r="Q732" t="str">
            <v>BALL 800# SW 100 mm NIPPLE POE/TOE ASTM A105 TRIM:SS304 W/RTFE SEATS WO FLOATING FB BS EN ISO 17292,3/4"</v>
          </cell>
          <cell r="R732">
            <v>18</v>
          </cell>
          <cell r="S732">
            <v>18</v>
          </cell>
        </row>
        <row r="733">
          <cell r="O733" t="str">
            <v>4SSCI6120E00</v>
          </cell>
          <cell r="P733" t="e">
            <v>#N/A</v>
          </cell>
          <cell r="Q733" t="str">
            <v>CHECK 800# SW A350 LF2 CL.1, TRIM NO.10 BC PISTON-S C.A=3MM W/SPRING TYPE, API 602,3/4"</v>
          </cell>
          <cell r="R733">
            <v>6</v>
          </cell>
          <cell r="S733">
            <v>6</v>
          </cell>
        </row>
        <row r="734">
          <cell r="O734" t="str">
            <v>4QXAD6020D00</v>
          </cell>
          <cell r="P734" t="e">
            <v>#N/A</v>
          </cell>
          <cell r="Q734" t="str">
            <v>GATE 800# SW/SCRD A105N, TRIM NO.8 BB C.A=3MM HO, SOLID WEDGE, API 602,1/2"</v>
          </cell>
          <cell r="R734">
            <v>1</v>
          </cell>
          <cell r="S734">
            <v>1</v>
          </cell>
        </row>
        <row r="735">
          <cell r="O735" t="str">
            <v>4QXAC6020100</v>
          </cell>
          <cell r="P735" t="e">
            <v>#N/A</v>
          </cell>
          <cell r="Q735" t="str">
            <v>GATE 800# SW/SCRD A105N TRIM NO.1 BB C.A=3MM HO, SOLID WEDGE, API 602,1"</v>
          </cell>
          <cell r="R735">
            <v>48</v>
          </cell>
          <cell r="S735">
            <v>48</v>
          </cell>
        </row>
        <row r="736">
          <cell r="O736" t="str">
            <v>4QXCJ6020E00</v>
          </cell>
          <cell r="P736" t="e">
            <v>#N/A</v>
          </cell>
          <cell r="Q736" t="str">
            <v>GATE 800# SW/SCRD A350 LF2 CL.1, TRIM NO.12 BB C.A=3MM HO, SOLID WEDGE, API 602,3/4"</v>
          </cell>
          <cell r="R736">
            <v>32</v>
          </cell>
          <cell r="W736">
            <v>32</v>
          </cell>
        </row>
        <row r="737">
          <cell r="O737" t="str">
            <v>4QXCI6020E00</v>
          </cell>
          <cell r="P737" t="e">
            <v>#N/A</v>
          </cell>
          <cell r="Q737" t="str">
            <v>GATE 800# SW/SCRD A350 LF2 CL.1, TRIM NO.10 BB C.A=3MM HO, SOLID WEDGE, API 602,3/4"</v>
          </cell>
          <cell r="R737">
            <v>13</v>
          </cell>
          <cell r="W737">
            <v>13</v>
          </cell>
        </row>
        <row r="738">
          <cell r="O738" t="str">
            <v>4QXAK6020E00</v>
          </cell>
          <cell r="P738" t="e">
            <v>#N/A</v>
          </cell>
          <cell r="Q738" t="str">
            <v>GATE 800# SW/SCRD A105N, TRIM NO.16 BB C.A=3MM HO, SOLID WEDGE, API 602,3/4"</v>
          </cell>
          <cell r="R738">
            <v>7</v>
          </cell>
          <cell r="S738">
            <v>1</v>
          </cell>
          <cell r="W738">
            <v>6</v>
          </cell>
        </row>
        <row r="739">
          <cell r="O739" t="str">
            <v>4QXAJ6020E00</v>
          </cell>
          <cell r="P739" t="e">
            <v>#N/A</v>
          </cell>
          <cell r="Q739" t="str">
            <v>GATE 800# SW/SCRD A105N, TRIM NO.12 BB C.A=3MM HO, SOLID WEDGE, API 602,3/4"</v>
          </cell>
          <cell r="R739">
            <v>5</v>
          </cell>
          <cell r="W739">
            <v>5</v>
          </cell>
        </row>
        <row r="740">
          <cell r="O740" t="str">
            <v>4QXAJ6020100</v>
          </cell>
          <cell r="P740" t="e">
            <v>#N/A</v>
          </cell>
          <cell r="Q740" t="str">
            <v>GATE 800# SW/SCRD A105N, TRIM NO.12 BB C.A=3MM HO, SOLID WEDGE, API 602,1"</v>
          </cell>
          <cell r="R740">
            <v>2</v>
          </cell>
          <cell r="W740">
            <v>2</v>
          </cell>
        </row>
        <row r="741">
          <cell r="O741" t="str">
            <v>4QXAD6021B00</v>
          </cell>
          <cell r="P741" t="e">
            <v>#N/A</v>
          </cell>
          <cell r="Q741" t="str">
            <v>GATE 800# SW/SCRD A105N, TRIM NO.8 BB C.A=3MM HO, SOLID WEDGE, API 602,1 1/2"</v>
          </cell>
          <cell r="R741">
            <v>1</v>
          </cell>
          <cell r="W741">
            <v>1</v>
          </cell>
        </row>
        <row r="742">
          <cell r="O742" t="str">
            <v>4QXAC6021B00</v>
          </cell>
          <cell r="P742" t="e">
            <v>#N/A</v>
          </cell>
          <cell r="Q742" t="str">
            <v>GATE 800# SW/SCRD A105N TRIM NO.1 BB C.A=3MM HO, SOLID WEDGE, API 602,1 1/2"</v>
          </cell>
          <cell r="R742">
            <v>2</v>
          </cell>
          <cell r="W742">
            <v>2</v>
          </cell>
        </row>
        <row r="743">
          <cell r="O743" t="str">
            <v>4QXJK6000D00</v>
          </cell>
          <cell r="P743" t="e">
            <v>#N/A</v>
          </cell>
          <cell r="Q743" t="str">
            <v>GATE 800# SW/SCRD A182-F304L TRIM NO.16 BB HO, SOLID WEDGE, API 602,1/2"</v>
          </cell>
          <cell r="R743">
            <v>4</v>
          </cell>
          <cell r="W743">
            <v>4</v>
          </cell>
        </row>
        <row r="744">
          <cell r="O744" t="str">
            <v>4QICI2021B00</v>
          </cell>
          <cell r="P744" t="e">
            <v>#N/A</v>
          </cell>
          <cell r="Q744" t="str">
            <v>GATE 150# RF A350 LF2 CL.1 TRIM NO.10 BB C.A=3MM HO, SOLID WEDGE, API 602,1 1/2"</v>
          </cell>
          <cell r="R744">
            <v>1</v>
          </cell>
          <cell r="W744">
            <v>1</v>
          </cell>
        </row>
        <row r="745">
          <cell r="O745" t="str">
            <v>4RSCJ6020E00</v>
          </cell>
          <cell r="P745" t="e">
            <v>#N/A</v>
          </cell>
          <cell r="Q745" t="str">
            <v>GLOBE 800# SW A350 LF2 CL.1, TRIM NO.12 BB C.A=3MM HO, API 602,3/4"</v>
          </cell>
          <cell r="R745">
            <v>4</v>
          </cell>
          <cell r="S745">
            <v>4</v>
          </cell>
        </row>
        <row r="746">
          <cell r="O746" t="str">
            <v>4QIAC4000100</v>
          </cell>
          <cell r="P746" t="e">
            <v>#N/A</v>
          </cell>
          <cell r="Q746" t="str">
            <v>GATE 300# RF A105N TRIM NO.1 BB HO, SOLID WEDGE, API 602,1"</v>
          </cell>
          <cell r="R746">
            <v>1</v>
          </cell>
          <cell r="W746">
            <v>1</v>
          </cell>
        </row>
        <row r="747">
          <cell r="O747" t="str">
            <v>4QIAC2021B00</v>
          </cell>
          <cell r="P747" t="e">
            <v>#N/A</v>
          </cell>
          <cell r="Q747" t="str">
            <v>GATE 150# RF A105N TRIM NO.1 BB C.A=3MM HO, SOLID WEDGE, API 602,1 1/2"</v>
          </cell>
          <cell r="R747">
            <v>5</v>
          </cell>
          <cell r="W747">
            <v>5</v>
          </cell>
        </row>
        <row r="748">
          <cell r="O748" t="str">
            <v>4RLAC6000D00</v>
          </cell>
          <cell r="P748" t="e">
            <v>#N/A</v>
          </cell>
          <cell r="Q748" t="str">
            <v>NEEDLE GLOBE 800# SW A105, TRIM NO.1 BB (100mm,S80) HO, API 602,1/2"</v>
          </cell>
          <cell r="R748">
            <v>2</v>
          </cell>
          <cell r="W748">
            <v>2</v>
          </cell>
        </row>
        <row r="749">
          <cell r="O749" t="str">
            <v>4QXLK6030E00</v>
          </cell>
          <cell r="P749" t="e">
            <v>#N/A</v>
          </cell>
          <cell r="Q749" t="str">
            <v>GATE 800# SW/SCRD A182-F316L TRIM NO.16 BB NACE MR0175/ISO 15156 SSC resistant HO, SOLID WEDGE, API 602,3/4"</v>
          </cell>
          <cell r="R749">
            <v>4</v>
          </cell>
          <cell r="W749">
            <v>4</v>
          </cell>
        </row>
        <row r="750">
          <cell r="O750" t="str">
            <v>4QTAC6000E00</v>
          </cell>
          <cell r="P750" t="e">
            <v>#N/A</v>
          </cell>
          <cell r="Q750" t="str">
            <v>GATE 800# SCRD A105N TRIM NO.1 BB HO, SOLID WEDGE, API 602,3/4"</v>
          </cell>
          <cell r="R750">
            <v>45</v>
          </cell>
          <cell r="S750">
            <v>1</v>
          </cell>
          <cell r="W750">
            <v>44</v>
          </cell>
        </row>
        <row r="751">
          <cell r="O751" t="str">
            <v>4QTAC6000200</v>
          </cell>
          <cell r="P751" t="e">
            <v>#N/A</v>
          </cell>
          <cell r="Q751" t="str">
            <v>GATE 800# SCRD A105N TRIM NO.1 BB HO, SOLID WEDGE, API 602,2"</v>
          </cell>
          <cell r="R751">
            <v>1</v>
          </cell>
          <cell r="W751">
            <v>1</v>
          </cell>
        </row>
        <row r="752">
          <cell r="O752" t="str">
            <v>4QTAC6000100</v>
          </cell>
          <cell r="P752" t="e">
            <v>#N/A</v>
          </cell>
          <cell r="Q752" t="str">
            <v>GATE 800# SCRD A105N TRIM NO.1 BB HO, SOLID WEDGE, API 602,1"</v>
          </cell>
          <cell r="R752">
            <v>71</v>
          </cell>
          <cell r="W752">
            <v>71</v>
          </cell>
        </row>
        <row r="753">
          <cell r="O753" t="str">
            <v>4QSLK6000100</v>
          </cell>
          <cell r="P753" t="e">
            <v>#N/A</v>
          </cell>
          <cell r="Q753" t="str">
            <v>GATE 800# SW A182-F316L TRIM NO.16 BB HO, SOLID WEDGE, API 602,1"</v>
          </cell>
          <cell r="R753">
            <v>10</v>
          </cell>
          <cell r="W753">
            <v>10</v>
          </cell>
        </row>
        <row r="754">
          <cell r="O754" t="str">
            <v>4QSJK6001B00</v>
          </cell>
          <cell r="P754" t="e">
            <v>#N/A</v>
          </cell>
          <cell r="Q754" t="str">
            <v>GATE 800# SW A182-F304L TRIM NO.16 BB HO, SOLID WEDGE, API 602,1 1/2"</v>
          </cell>
          <cell r="R754">
            <v>1</v>
          </cell>
          <cell r="W754">
            <v>1</v>
          </cell>
        </row>
        <row r="755">
          <cell r="O755" t="str">
            <v>4QSJK6000E00</v>
          </cell>
          <cell r="P755" t="e">
            <v>#N/A</v>
          </cell>
          <cell r="Q755" t="str">
            <v>GATE 800# SW A182-F304L TRIM NO.16 BB HO, SOLID WEDGE, API 602,3/4"</v>
          </cell>
          <cell r="R755">
            <v>10</v>
          </cell>
          <cell r="W755">
            <v>10</v>
          </cell>
        </row>
        <row r="756">
          <cell r="O756" t="str">
            <v>4QSJK6000100</v>
          </cell>
          <cell r="P756" t="e">
            <v>#N/A</v>
          </cell>
          <cell r="Q756" t="str">
            <v>GATE 800# SW A182-F304L TRIM NO.16 BB HO, SOLID WEDGE, API 602,1"</v>
          </cell>
          <cell r="R756">
            <v>1</v>
          </cell>
          <cell r="W756">
            <v>1</v>
          </cell>
        </row>
        <row r="757">
          <cell r="O757" t="str">
            <v>4QSCJ6020E00</v>
          </cell>
          <cell r="P757" t="e">
            <v>#N/A</v>
          </cell>
          <cell r="Q757" t="str">
            <v>GATE 800# SW A350 LF2 CL.1, TRIM NO.12 BB C.A=3MM HO, SOLID WEDGE, API 602,3/4"</v>
          </cell>
          <cell r="R757">
            <v>3</v>
          </cell>
          <cell r="S757">
            <v>3</v>
          </cell>
        </row>
        <row r="758">
          <cell r="O758" t="str">
            <v>4QSCJ6020100</v>
          </cell>
          <cell r="P758" t="e">
            <v>#N/A</v>
          </cell>
          <cell r="Q758" t="str">
            <v>GATE 800# SW A350 LF2 CL.1, TRIM NO.12 BB C.A=3MM HO, SOLID WEDGE, API 602,1"</v>
          </cell>
          <cell r="R758">
            <v>2</v>
          </cell>
          <cell r="W758">
            <v>2</v>
          </cell>
        </row>
        <row r="759">
          <cell r="O759" t="str">
            <v>4QSCI6020E00</v>
          </cell>
          <cell r="P759" t="e">
            <v>#N/A</v>
          </cell>
          <cell r="Q759" t="str">
            <v>GATE 800# SW A350 LF2 CL.1, TRIM NO.10 BB C.A=3MM HO, SOLID WEDGE, API 602,3/4"</v>
          </cell>
          <cell r="R759">
            <v>2</v>
          </cell>
          <cell r="S759">
            <v>2</v>
          </cell>
        </row>
        <row r="760">
          <cell r="O760" t="str">
            <v>4QSAK6020E00</v>
          </cell>
          <cell r="P760" t="e">
            <v>#N/A</v>
          </cell>
          <cell r="Q760" t="str">
            <v>GATE 800# SW A105N TRIM NO.16 BB C.A=3MM HO, SOLID WEDGE, API 602,3/4"</v>
          </cell>
          <cell r="R760">
            <v>4</v>
          </cell>
          <cell r="W760">
            <v>4</v>
          </cell>
        </row>
        <row r="761">
          <cell r="O761" t="str">
            <v>4QSAJ6021B00</v>
          </cell>
          <cell r="P761" t="e">
            <v>#N/A</v>
          </cell>
          <cell r="Q761" t="str">
            <v>GATE 800# SW A105N TRIM NO.12 BB C.A=3MM HO, SOLID WEDGE, API 602,1 1/2"</v>
          </cell>
          <cell r="R761">
            <v>1</v>
          </cell>
          <cell r="W761">
            <v>1</v>
          </cell>
        </row>
        <row r="762">
          <cell r="O762" t="str">
            <v>4QSAJ6020E00</v>
          </cell>
          <cell r="P762" t="e">
            <v>#N/A</v>
          </cell>
          <cell r="Q762" t="str">
            <v>GATE 800# SW A105N TRIM NO.12 BB C.A=3MM HO, SOLID WEDGE, API 602,3/4"</v>
          </cell>
          <cell r="R762">
            <v>10</v>
          </cell>
          <cell r="W762">
            <v>10</v>
          </cell>
        </row>
        <row r="763">
          <cell r="O763" t="str">
            <v>4QSAJ6020100</v>
          </cell>
          <cell r="P763" t="e">
            <v>#N/A</v>
          </cell>
          <cell r="Q763" t="str">
            <v>GATE 800# SW A105N TRIM NO.12 BB C.A=3MM HO, SOLID WEDGE, API 602,1"</v>
          </cell>
          <cell r="R763">
            <v>10</v>
          </cell>
          <cell r="W763">
            <v>10</v>
          </cell>
        </row>
        <row r="764">
          <cell r="O764" t="str">
            <v>4QSAI6020E00</v>
          </cell>
          <cell r="P764" t="e">
            <v>#N/A</v>
          </cell>
          <cell r="Q764" t="str">
            <v>GATE 800# SW A105N TRIM NO.10 BB C.A=3MM HO, SOLID WEDGE, API 602,3/4"</v>
          </cell>
          <cell r="R764">
            <v>2</v>
          </cell>
          <cell r="W764">
            <v>2</v>
          </cell>
        </row>
        <row r="765">
          <cell r="O765" t="str">
            <v>4QSAE6020100</v>
          </cell>
          <cell r="P765" t="e">
            <v>#N/A</v>
          </cell>
          <cell r="Q765" t="str">
            <v>GATE 800# SW A105N TRIM NO.5 BB C.A=3MM HO, SOLID WEDGE, API 602,1"</v>
          </cell>
          <cell r="R765">
            <v>14</v>
          </cell>
          <cell r="W765">
            <v>14</v>
          </cell>
        </row>
        <row r="766">
          <cell r="O766" t="str">
            <v>4QSAD6020100</v>
          </cell>
          <cell r="P766" t="e">
            <v>#N/A</v>
          </cell>
          <cell r="Q766" t="str">
            <v>GATE 800# SW A105N TRIM NO.8 BB C.A=3MM HO, SOLID WEDGE, API 602,1"</v>
          </cell>
          <cell r="R766">
            <v>57</v>
          </cell>
          <cell r="W766">
            <v>57</v>
          </cell>
        </row>
        <row r="767">
          <cell r="O767" t="str">
            <v>4UXAIR6A1B00</v>
          </cell>
          <cell r="P767" t="e">
            <v>#N/A</v>
          </cell>
          <cell r="Q767" t="str">
            <v>BALL 800# SW 100 mm NIPPLE POE/TOE ASTM A105 TRIM:SS304 W/RTFE SEATS WO FLOATING FB BS EN ISO 17292,1 1/2"</v>
          </cell>
          <cell r="R767">
            <v>1</v>
          </cell>
          <cell r="W767">
            <v>1</v>
          </cell>
        </row>
        <row r="768">
          <cell r="O768" t="str">
            <v>4UXAIR6A0100</v>
          </cell>
          <cell r="P768" t="e">
            <v>#N/A</v>
          </cell>
          <cell r="Q768" t="str">
            <v>BALL 800# SW 100 mm NIPPLE POE/TOE ASTM A105 TRIM:SS304 W/RTFE SEATS WO FLOATING FB BS EN ISO 17292,1"</v>
          </cell>
          <cell r="R768">
            <v>2</v>
          </cell>
          <cell r="W768">
            <v>2</v>
          </cell>
        </row>
        <row r="769">
          <cell r="O769" t="str">
            <v>4UXAIR600D00</v>
          </cell>
          <cell r="P769" t="e">
            <v>#N/A</v>
          </cell>
          <cell r="Q769" t="str">
            <v>BALL 800# SW 100 mm NIPPLE POE/TOE ASTM A105 TRIM:SS304 W/RTFE SEATS WO FLOATING FB BS EN ISO 17292,1/2"</v>
          </cell>
          <cell r="R769">
            <v>2</v>
          </cell>
          <cell r="W769">
            <v>2</v>
          </cell>
        </row>
        <row r="770">
          <cell r="O770" t="str">
            <v>4UWAIR6A0E00</v>
          </cell>
          <cell r="P770" t="e">
            <v>#N/A</v>
          </cell>
          <cell r="Q770" t="str">
            <v>BALL 800# SW 100 mm NIPPLE PBE ASTM A105 TRIM:SS304 W/RTFE SEATS WO FLOATING FB BS EN ISO 17292,3/4"</v>
          </cell>
          <cell r="R770">
            <v>7</v>
          </cell>
          <cell r="W770">
            <v>7</v>
          </cell>
        </row>
        <row r="771">
          <cell r="O771" t="str">
            <v>4RSAC6020100</v>
          </cell>
          <cell r="P771" t="e">
            <v>#N/A</v>
          </cell>
          <cell r="Q771" t="str">
            <v>GLOBE 800# SW A105N TRIM NO.1 BB C.A=3MM HO, API 602,1"</v>
          </cell>
          <cell r="R771">
            <v>3</v>
          </cell>
          <cell r="W771">
            <v>3</v>
          </cell>
        </row>
        <row r="772">
          <cell r="O772" t="str">
            <v>4UICKR4A0100</v>
          </cell>
          <cell r="P772" t="e">
            <v>#N/A</v>
          </cell>
          <cell r="Q772" t="str">
            <v>BALL 300# RF A350 LF2 CL.1, 316SS/RTFE-S FLOAT  FS WO C.A=3MM FB,BS EN ISO 17292,1"</v>
          </cell>
          <cell r="R772">
            <v>2</v>
          </cell>
          <cell r="W772">
            <v>2</v>
          </cell>
        </row>
        <row r="773">
          <cell r="O773" t="str">
            <v>4UICKR200E00</v>
          </cell>
          <cell r="P773" t="e">
            <v>#N/A</v>
          </cell>
          <cell r="Q773" t="str">
            <v>BALL 150# RF A350 LF2 CL.1, 316SS/RTFE-S FLOAT  FS WO FB,BS EN ISO 17292,3/4"</v>
          </cell>
          <cell r="R773">
            <v>19</v>
          </cell>
          <cell r="W773">
            <v>19</v>
          </cell>
        </row>
        <row r="774">
          <cell r="O774" t="str">
            <v>4UIAIR4A1B00</v>
          </cell>
          <cell r="P774" t="e">
            <v>#N/A</v>
          </cell>
          <cell r="Q774" t="str">
            <v>BALL 300# RF A105N, 304SS/RTFE-S FLOAT  FS WO C.A=3MM FB,BS EN ISO 17292,1 1/2"</v>
          </cell>
          <cell r="R774">
            <v>4</v>
          </cell>
          <cell r="W774">
            <v>4</v>
          </cell>
        </row>
        <row r="775">
          <cell r="O775" t="str">
            <v>4UIAIR4A0E00</v>
          </cell>
          <cell r="P775" t="e">
            <v>#N/A</v>
          </cell>
          <cell r="Q775" t="str">
            <v>BALL 300# RF A105N, 304SS/RTFE-S FLOAT  FS WO C.A=3MM FB,BS EN ISO 17292,3/4"</v>
          </cell>
          <cell r="R775">
            <v>22</v>
          </cell>
          <cell r="W775">
            <v>22</v>
          </cell>
        </row>
        <row r="776">
          <cell r="O776" t="str">
            <v>4UIAIR4A0100</v>
          </cell>
          <cell r="P776" t="e">
            <v>#N/A</v>
          </cell>
          <cell r="Q776" t="str">
            <v>BALL 300# RF A105N, 304SS/RTFE-S FLOAT  FS WO C.A=3MM FB,BS EN ISO 17292,1"</v>
          </cell>
          <cell r="R776">
            <v>2</v>
          </cell>
          <cell r="W776">
            <v>2</v>
          </cell>
        </row>
        <row r="777">
          <cell r="O777" t="str">
            <v>4UIAIR201B00</v>
          </cell>
          <cell r="P777" t="e">
            <v>#N/A</v>
          </cell>
          <cell r="Q777" t="str">
            <v>BALL 150# RF A105N, 304SS/RTFE-S FLOAT  FS WO FB,BS EN ISO 17292,1 1/2"</v>
          </cell>
          <cell r="R777">
            <v>1</v>
          </cell>
          <cell r="W777">
            <v>1</v>
          </cell>
        </row>
        <row r="778">
          <cell r="O778" t="str">
            <v>4UIAIR200E00</v>
          </cell>
          <cell r="P778" t="e">
            <v>#N/A</v>
          </cell>
          <cell r="Q778" t="str">
            <v>BALL 150# RF A105N, 304SS/RTFE-S FLOAT  FS WO FB,BS EN ISO 17292,3/4"</v>
          </cell>
          <cell r="R778">
            <v>4</v>
          </cell>
          <cell r="W778">
            <v>4</v>
          </cell>
        </row>
        <row r="779">
          <cell r="O779" t="str">
            <v>4RSCI6020E00</v>
          </cell>
          <cell r="P779" t="e">
            <v>#N/A</v>
          </cell>
          <cell r="Q779" t="str">
            <v>GLOBE 800# SW A350 LF2 CL.1, TRIM NO.10 BB C.A=3MM HO, API 602,3/4"</v>
          </cell>
          <cell r="R779">
            <v>4</v>
          </cell>
          <cell r="W779">
            <v>4</v>
          </cell>
        </row>
        <row r="780">
          <cell r="O780" t="str">
            <v>4RSAC6021B00</v>
          </cell>
          <cell r="P780" t="e">
            <v>#N/A</v>
          </cell>
          <cell r="Q780" t="str">
            <v>GLOBE 800# SW A105N TRIM NO.1 BB C.A=3MM HO, API 602,1 1/2"</v>
          </cell>
          <cell r="R780">
            <v>1</v>
          </cell>
          <cell r="W780">
            <v>1</v>
          </cell>
        </row>
        <row r="781">
          <cell r="O781" t="str">
            <v>4SSAD6120E00</v>
          </cell>
          <cell r="P781" t="e">
            <v>#N/A</v>
          </cell>
          <cell r="Q781" t="str">
            <v>CHECK 800# SW A105N, TRIM NO.8 BC PISTON-S C.A=3MM W/SPRING TYPE, API 602,3/4"</v>
          </cell>
          <cell r="R781">
            <v>1</v>
          </cell>
          <cell r="W781">
            <v>1</v>
          </cell>
        </row>
        <row r="782">
          <cell r="O782" t="str">
            <v>4SSAC6121B00</v>
          </cell>
          <cell r="P782" t="e">
            <v>#N/A</v>
          </cell>
          <cell r="Q782" t="str">
            <v>CHECK 800# SW A105N, TRIM NO.1 BC PISTON-S C.A=3MM W/SPRING TYPE, API 602,1 1/2"</v>
          </cell>
          <cell r="R782">
            <v>1</v>
          </cell>
          <cell r="W782">
            <v>1</v>
          </cell>
        </row>
        <row r="783">
          <cell r="O783" t="str">
            <v>4SSAC6120E00</v>
          </cell>
          <cell r="P783" t="e">
            <v>#N/A</v>
          </cell>
          <cell r="Q783" t="str">
            <v>CHECK 800# SW A105N, TRIM NO.1 BC PISTON-S C.A=3MM W/SPRING TYPE, API 602,3/4"</v>
          </cell>
          <cell r="R783">
            <v>77</v>
          </cell>
          <cell r="W783">
            <v>77</v>
          </cell>
        </row>
        <row r="784">
          <cell r="O784" t="str">
            <v>4SSAC6120100</v>
          </cell>
          <cell r="P784" t="e">
            <v>#N/A</v>
          </cell>
          <cell r="Q784" t="str">
            <v>CHECK 800# SW A105N, TRIM NO.1 BC PISTON-S C.A=3MM W/SPRING TYPE, API 602,1"</v>
          </cell>
          <cell r="R784">
            <v>25</v>
          </cell>
          <cell r="W784">
            <v>25</v>
          </cell>
        </row>
        <row r="785">
          <cell r="O785" t="str">
            <v>4RWAD6020D00</v>
          </cell>
          <cell r="P785" t="e">
            <v>#N/A</v>
          </cell>
          <cell r="Q785" t="str">
            <v>NEEDLE GLOBE 800# SW A105, TRIM NO.8 BB C.A=3MM HO, API 602,1/2"</v>
          </cell>
          <cell r="R785">
            <v>9</v>
          </cell>
          <cell r="W785">
            <v>9</v>
          </cell>
        </row>
        <row r="786">
          <cell r="O786" t="str">
            <v>4RWAC6000D00</v>
          </cell>
          <cell r="P786" t="e">
            <v>#N/A</v>
          </cell>
          <cell r="Q786" t="str">
            <v>NEEDLE GLOBE 800# SW A105, TRIM NO.1 BB HO, API 602,1/2"</v>
          </cell>
          <cell r="R786">
            <v>11</v>
          </cell>
          <cell r="W786">
            <v>11</v>
          </cell>
        </row>
        <row r="787">
          <cell r="O787" t="str">
            <v>4RTAC6000200</v>
          </cell>
          <cell r="P787" t="e">
            <v>#N/A</v>
          </cell>
          <cell r="Q787" t="str">
            <v>GLOBE 800# SCRD A105N TRIM NO.1 BB HO, API 602,2"</v>
          </cell>
          <cell r="R787">
            <v>1</v>
          </cell>
          <cell r="W787">
            <v>1</v>
          </cell>
        </row>
        <row r="788">
          <cell r="O788" t="str">
            <v>4RSLK6000100</v>
          </cell>
          <cell r="P788" t="e">
            <v>#N/A</v>
          </cell>
          <cell r="Q788" t="str">
            <v>GLOBE 800# SW A182-F316L TRIM NO.16 BB HO, API 602,1"</v>
          </cell>
          <cell r="R788">
            <v>2</v>
          </cell>
          <cell r="S788">
            <v>2</v>
          </cell>
        </row>
        <row r="789">
          <cell r="O789" t="str">
            <v>4QSAD6020E00</v>
          </cell>
          <cell r="P789" t="e">
            <v>#N/A</v>
          </cell>
          <cell r="Q789" t="str">
            <v>GATE 800# SW A105N TRIM NO.8 BB C.A=3MM HO, SOLID WEDGE, API 602,3/4"</v>
          </cell>
          <cell r="R789">
            <v>74</v>
          </cell>
          <cell r="W789">
            <v>74</v>
          </cell>
        </row>
        <row r="790">
          <cell r="O790" t="str">
            <v>4QSAC6020E00</v>
          </cell>
          <cell r="P790" t="e">
            <v>#N/A</v>
          </cell>
          <cell r="Q790" t="str">
            <v>GATE 800# SW A105N TRIM NO.1 BB C.A=3MM HO, SOLID WEDGE, API 602,3/4"</v>
          </cell>
          <cell r="R790">
            <v>32</v>
          </cell>
          <cell r="T790">
            <v>3</v>
          </cell>
          <cell r="W790">
            <v>35</v>
          </cell>
        </row>
        <row r="791">
          <cell r="O791" t="str">
            <v>4QSAC6020100</v>
          </cell>
          <cell r="P791" t="e">
            <v>#N/A</v>
          </cell>
          <cell r="Q791" t="str">
            <v>GATE 800# SW A105N TRIM NO.1 BB C.A=3MM HO, SOLID WEDGE, API 602,1"</v>
          </cell>
          <cell r="R791">
            <v>150</v>
          </cell>
          <cell r="W791">
            <v>150</v>
          </cell>
        </row>
        <row r="792">
          <cell r="O792" t="str">
            <v>4RSAC6020E00</v>
          </cell>
          <cell r="P792" t="e">
            <v>#N/A</v>
          </cell>
          <cell r="Q792" t="str">
            <v>GLOBE 800# SW A105N TRIM NO.1 BB C.A=3MM HO, API 602,3/4"</v>
          </cell>
          <cell r="R792">
            <v>158</v>
          </cell>
          <cell r="S792">
            <v>3</v>
          </cell>
          <cell r="W792">
            <v>155</v>
          </cell>
        </row>
        <row r="793">
          <cell r="O793" t="str">
            <v>4QSAC6021B00</v>
          </cell>
          <cell r="P793" t="e">
            <v>#N/A</v>
          </cell>
          <cell r="Q793" t="str">
            <v>GATE 800# SW A105N TRIM NO.1 BB C.A=3MM HO, SOLID WEDGE, API 602,1 1/2"</v>
          </cell>
          <cell r="R793">
            <v>62</v>
          </cell>
          <cell r="W793">
            <v>62</v>
          </cell>
        </row>
        <row r="794">
          <cell r="O794" t="str">
            <v>4QSAC6020D00</v>
          </cell>
          <cell r="P794" t="e">
            <v>#N/A</v>
          </cell>
          <cell r="Q794" t="str">
            <v>GATE 800# SW A105N TRIM NO.1 BB C.A=3MM HO, SOLID WEDGE, API 602,1/2"</v>
          </cell>
          <cell r="R794">
            <v>510</v>
          </cell>
          <cell r="S794">
            <v>1</v>
          </cell>
          <cell r="W794">
            <v>509</v>
          </cell>
        </row>
        <row r="795">
          <cell r="O795" t="str">
            <v>4SZAJ6140E00</v>
          </cell>
          <cell r="P795" t="e">
            <v>#N/A</v>
          </cell>
          <cell r="Q795" t="str">
            <v>CHECK 800# SW A105N TRIM NO.12 BC PISTON-S W/NIP,PBE(100MM,S160) C.A=3MM NACE MR0175/ISO 15156 SSC resistant W/SPRING TYPE, API 602,3/4"</v>
          </cell>
          <cell r="R795">
            <v>3</v>
          </cell>
          <cell r="W795">
            <v>3</v>
          </cell>
        </row>
        <row r="796">
          <cell r="O796" t="str">
            <v>4QYGI6010100</v>
          </cell>
          <cell r="P796" t="e">
            <v>#N/A</v>
          </cell>
          <cell r="Q796" t="str">
            <v>GATE 800# SW/SCRD A182-F5 TRIM NO.10 BB W/NIP,POE(100MM,XXS) C.A=6MM HO, SOLID WEDGE, API 602,1"</v>
          </cell>
          <cell r="R796">
            <v>3</v>
          </cell>
          <cell r="T796">
            <v>2</v>
          </cell>
          <cell r="W796">
            <v>5</v>
          </cell>
        </row>
        <row r="797">
          <cell r="O797" t="str">
            <v>4QXAD6020E00</v>
          </cell>
          <cell r="P797" t="e">
            <v>#N/A</v>
          </cell>
          <cell r="Q797" t="str">
            <v>GATE 800# SW/SCRD A105N, TRIM NO.8 BB C.A=3MM HO, SOLID WEDGE, API 602,3/4"</v>
          </cell>
          <cell r="R797">
            <v>101</v>
          </cell>
          <cell r="W797">
            <v>101</v>
          </cell>
        </row>
        <row r="798">
          <cell r="O798" t="str">
            <v>4QXAD6020100</v>
          </cell>
          <cell r="P798" t="e">
            <v>#N/A</v>
          </cell>
          <cell r="Q798" t="str">
            <v>GATE 800# SW/SCRD A105N, TRIM NO.8 BB C.A=3MM HO, SOLID WEDGE, API 602,1"</v>
          </cell>
          <cell r="R798">
            <v>28</v>
          </cell>
          <cell r="W798">
            <v>28</v>
          </cell>
        </row>
        <row r="799">
          <cell r="O799" t="str">
            <v>4QXAC6020E00</v>
          </cell>
          <cell r="P799" t="e">
            <v>#N/A</v>
          </cell>
          <cell r="Q799" t="str">
            <v>GATE 800# SW/SCRD A105N TRIM NO.1 BB C.A=3MM HO, SOLID WEDGE, API 602,3/4"</v>
          </cell>
          <cell r="R799">
            <v>479</v>
          </cell>
          <cell r="S799">
            <v>45</v>
          </cell>
          <cell r="W799">
            <v>434</v>
          </cell>
        </row>
        <row r="800">
          <cell r="O800" t="str">
            <v>4QXAC6020D00</v>
          </cell>
          <cell r="P800" t="e">
            <v>#N/A</v>
          </cell>
          <cell r="Q800" t="str">
            <v>GATE 800# SW/SCRD A105N TRIM NO.1 BB C.A=3MM HO, SOLID WEDGE, API 602,1/2"</v>
          </cell>
          <cell r="R800">
            <v>438</v>
          </cell>
          <cell r="W800">
            <v>438</v>
          </cell>
        </row>
        <row r="801">
          <cell r="O801" t="str">
            <v>4RSCJ6020E00</v>
          </cell>
          <cell r="P801" t="e">
            <v>#N/A</v>
          </cell>
          <cell r="Q801" t="str">
            <v>GLOBE 800# SW A350 LF2 CL.1, TRIM NO.12 BB C.A=3MM HO, API 602,3/4"</v>
          </cell>
          <cell r="R801">
            <v>4</v>
          </cell>
          <cell r="W801">
            <v>4</v>
          </cell>
        </row>
        <row r="802">
          <cell r="O802" t="str">
            <v>4RTLI6000100</v>
          </cell>
          <cell r="P802" t="e">
            <v>#N/A</v>
          </cell>
          <cell r="Q802" t="str">
            <v>Globe 800# SCRD A182-316L ,Trim No.16, SOLID WEDGE, API 602,1"</v>
          </cell>
          <cell r="T802">
            <v>2</v>
          </cell>
          <cell r="W802">
            <v>2</v>
          </cell>
        </row>
        <row r="803">
          <cell r="O803" t="str">
            <v>4QXCI6020E00</v>
          </cell>
          <cell r="P803" t="e">
            <v>#N/A</v>
          </cell>
          <cell r="Q803" t="str">
            <v>GATE 800# SW/SCRD A350 LF2 CL.1, TRIM NO.10 BB C.A=3MM HO, SOLID WEDGE, API 602,3/4"</v>
          </cell>
          <cell r="T803">
            <v>4</v>
          </cell>
          <cell r="W803">
            <v>4</v>
          </cell>
        </row>
        <row r="804">
          <cell r="O804" t="str">
            <v>4QTAK6020E00</v>
          </cell>
          <cell r="P804" t="e">
            <v>#N/A</v>
          </cell>
          <cell r="Q804" t="str">
            <v>GATE 800# Screwed A105N, TRIM NO.16 BB C.A=3MM HO, SOLID WEDGE, API 602,3/4"</v>
          </cell>
          <cell r="T804">
            <v>2</v>
          </cell>
          <cell r="W804">
            <v>2</v>
          </cell>
        </row>
        <row r="805">
          <cell r="O805" t="str">
            <v>4UWAIR6A1B00</v>
          </cell>
          <cell r="P805" t="e">
            <v>#N/A</v>
          </cell>
          <cell r="Q805" t="str">
            <v>BALL 800# SW 100 mm NIPPLE PBE ASTM A105 TRIM:SS304 W/RTFE SEATS WO FLOATING FB BS EN ISO 17292,1 1/2"</v>
          </cell>
          <cell r="T805">
            <v>1</v>
          </cell>
          <cell r="W805">
            <v>1</v>
          </cell>
        </row>
        <row r="806">
          <cell r="O806" t="str">
            <v>4QWAK6051B00</v>
          </cell>
          <cell r="P806" t="e">
            <v>#N/A</v>
          </cell>
          <cell r="Q806" t="str">
            <v>GATE 800# SW A105N TRIM NO.16 BB CA=6MM W/NIP,PBE(100MM,XXS)  NACE MR0175/ISO 15156 SSC resistant HO, SOLID WEDGE, API 602,1 1/2"</v>
          </cell>
          <cell r="R806">
            <v>6</v>
          </cell>
          <cell r="W806">
            <v>6</v>
          </cell>
        </row>
        <row r="807">
          <cell r="O807" t="str">
            <v>4QWAK6071B00</v>
          </cell>
          <cell r="P807" t="e">
            <v>#N/A</v>
          </cell>
          <cell r="Q807" t="str">
            <v>GATE 800# SW A105N TRIM NO.16 BB W/NIP,PBE(100MM,XXS) C.A=6MM NACE MR0175/ISO 15156 SSC resistant, HIC resitant HO, SOLID WEDGE, API 602,1 1/2"</v>
          </cell>
          <cell r="R807">
            <v>2</v>
          </cell>
          <cell r="W807">
            <v>2</v>
          </cell>
        </row>
        <row r="808">
          <cell r="O808" t="str">
            <v>4QWAK6070100</v>
          </cell>
          <cell r="P808" t="e">
            <v>#N/A</v>
          </cell>
          <cell r="Q808" t="str">
            <v>GATE 800# SW A105N TRIM NO.16 BB W/NIP,PBE(100MM,XXS) C.A=6MM NACE MR0175/ISO 15156 SSC resistant HO, SOLID WEDGE, API 602,1"</v>
          </cell>
          <cell r="R808">
            <v>20</v>
          </cell>
          <cell r="W808">
            <v>20</v>
          </cell>
        </row>
        <row r="809">
          <cell r="O809" t="str">
            <v>4RZAK6071B00</v>
          </cell>
          <cell r="P809" t="e">
            <v>#N/A</v>
          </cell>
          <cell r="Q809" t="str">
            <v>GLOBE 800# SW A105N, TRIM NO.16 BB W/NIP,PBE(100MM,XXS) C.A=6MM NACE MR0175/ISO 15156 SSC resistant, HIC resitant HO, API 602,1 1/2"</v>
          </cell>
          <cell r="R809">
            <v>2</v>
          </cell>
          <cell r="W809">
            <v>2</v>
          </cell>
        </row>
        <row r="810">
          <cell r="O810" t="str">
            <v>4RZAK6070100</v>
          </cell>
          <cell r="P810" t="e">
            <v>#N/A</v>
          </cell>
          <cell r="Q810" t="str">
            <v>GLOBE 800# SW A105N, TRIM NO.16 BB W/NIP,PBE(100MM,XXS) C.A=6MM NACE MR0175/ISO 15156 SSC resistant, HIC resitant HO, API 602,1"</v>
          </cell>
          <cell r="R810">
            <v>1</v>
          </cell>
          <cell r="W810">
            <v>1</v>
          </cell>
        </row>
        <row r="811">
          <cell r="O811" t="str">
            <v>4QWAI6080100</v>
          </cell>
          <cell r="P811" t="e">
            <v>#N/A</v>
          </cell>
          <cell r="Q811" t="str">
            <v>GATE 800# SW A105N TRIM NO.10 BB W/NIP,PBE(100MM,S160) C.A=3MM NACE MR0175/ISO 15156 SSC resistant, HIC resitant HO, SOLID WEDGE, API 602,1"</v>
          </cell>
          <cell r="R811">
            <v>3</v>
          </cell>
          <cell r="W811">
            <v>3</v>
          </cell>
        </row>
        <row r="812">
          <cell r="O812" t="str">
            <v>4QWAK6050100</v>
          </cell>
          <cell r="P812" t="e">
            <v>#N/A</v>
          </cell>
          <cell r="Q812" t="str">
            <v>GATE 800# SW A105N TRIM NO.16 BB CA=6MM W/NIP,PBE(100MM,XXS)  NACE MR0175/ISO 15156 SSC resistant HO, SOLID WEDGE, API 602,1"</v>
          </cell>
          <cell r="R812">
            <v>15</v>
          </cell>
          <cell r="W812">
            <v>15</v>
          </cell>
        </row>
        <row r="813">
          <cell r="O813" t="str">
            <v>4QXAK6050100</v>
          </cell>
          <cell r="P813" t="e">
            <v>#N/A</v>
          </cell>
          <cell r="Q813" t="str">
            <v>GATE 800# SW/SCRD A105N, TRIM NO.16 BB CA=6MM W/NIP,POE(100MM,XXS)  NACE MR0175/ISO 15156 SSC resistant HO, SOLID WEDGE, API 602,1"</v>
          </cell>
          <cell r="R813">
            <v>13</v>
          </cell>
          <cell r="W813">
            <v>13</v>
          </cell>
        </row>
        <row r="814">
          <cell r="O814" t="str">
            <v>4QYAK6070100</v>
          </cell>
          <cell r="P814" t="e">
            <v>#N/A</v>
          </cell>
          <cell r="Q814" t="str">
            <v>GATE 800# SW/SCRD A105N, TRIM NO.16 BB W/NIP,POE(100MM,XXS) C.A=6MM NACE MR0175/ISO 15156 SSC resistant HO, SOLID WEDGE, API 602,1"</v>
          </cell>
          <cell r="R814">
            <v>37</v>
          </cell>
          <cell r="W814">
            <v>37</v>
          </cell>
        </row>
        <row r="815">
          <cell r="O815" t="str">
            <v>4QXJK6000E00</v>
          </cell>
          <cell r="P815" t="e">
            <v>#N/A</v>
          </cell>
          <cell r="Q815" t="str">
            <v>GATE 800# SW/SCRD A182-F304L TRIM NO.16 BB HO, SOLID WEDGE, API 602,3/4"</v>
          </cell>
          <cell r="R815">
            <v>38</v>
          </cell>
          <cell r="W815">
            <v>38</v>
          </cell>
        </row>
        <row r="816">
          <cell r="O816" t="str">
            <v>4UXAIR6A0E00</v>
          </cell>
          <cell r="P816" t="e">
            <v>#N/A</v>
          </cell>
          <cell r="Q816" t="str">
            <v>BALL 800# SW 100 mm NIPPLE POE/TOE ASTM A105 TRIM:SS304 W/RTFE SEATS WO FLOATING FB BS EN ISO 17292,3/4"</v>
          </cell>
          <cell r="R816">
            <v>18</v>
          </cell>
          <cell r="S816">
            <v>1</v>
          </cell>
          <cell r="W816">
            <v>17</v>
          </cell>
        </row>
        <row r="817">
          <cell r="O817" t="str">
            <v>4UICKR200100</v>
          </cell>
          <cell r="P817" t="e">
            <v>#N/A</v>
          </cell>
          <cell r="Q817" t="str">
            <v>BALL 150# RF A350 LF2 CL.1, 316SS/RTFE-S FLOAT  FS WO FB,BS EN ISO 17292,1"</v>
          </cell>
          <cell r="R817">
            <v>1</v>
          </cell>
          <cell r="W817">
            <v>1</v>
          </cell>
        </row>
        <row r="818">
          <cell r="O818" t="str">
            <v>4UIAIR200100</v>
          </cell>
          <cell r="P818" t="e">
            <v>#N/A</v>
          </cell>
          <cell r="Q818" t="str">
            <v>BALL 150# RF A105N, 304SS/RTFE-S FLOAT  FS WO FB,BS EN ISO 17292,1"</v>
          </cell>
          <cell r="R818">
            <v>1</v>
          </cell>
          <cell r="W818">
            <v>1</v>
          </cell>
        </row>
        <row r="819">
          <cell r="O819" t="str">
            <v>4UIAIR200D00</v>
          </cell>
          <cell r="P819" t="e">
            <v>#N/A</v>
          </cell>
          <cell r="Q819" t="str">
            <v>BALL 150# RF A105N, 304SS/RTFE-S FLOAT  FS WO FB,BS EN ISO 17292,1/2"</v>
          </cell>
          <cell r="R819">
            <v>2</v>
          </cell>
          <cell r="W819">
            <v>2</v>
          </cell>
        </row>
        <row r="820">
          <cell r="O820" t="str">
            <v>4QSLK6030E00</v>
          </cell>
          <cell r="P820" t="e">
            <v>#N/A</v>
          </cell>
          <cell r="Q820" t="str">
            <v>GATE 800# SW A182-F316L TRIM NO.16 BB NACE MR0175/ISO 15156 SSC resistant HO, SOLID WEDGE, API 602,3/4"</v>
          </cell>
          <cell r="R820">
            <v>6</v>
          </cell>
          <cell r="W820">
            <v>6</v>
          </cell>
        </row>
        <row r="821">
          <cell r="O821" t="str">
            <v>4RSLK6030100</v>
          </cell>
          <cell r="P821" t="e">
            <v>#N/A</v>
          </cell>
          <cell r="Q821" t="str">
            <v>GLOBE 800# SW A182-F316L TRIM NO.16 BB NACE MR0175/ISO 15156 SSC resistant HO, API 602,1"</v>
          </cell>
          <cell r="R821">
            <v>1</v>
          </cell>
          <cell r="W821">
            <v>1</v>
          </cell>
        </row>
        <row r="822">
          <cell r="O822" t="str">
            <v>4RSAD6020100</v>
          </cell>
          <cell r="P822" t="e">
            <v>#N/A</v>
          </cell>
          <cell r="Q822" t="str">
            <v>GLOBE 800# SW A105N TRIM NO.8 BB C.A=3MM HO, API 602,1"</v>
          </cell>
          <cell r="R822">
            <v>1</v>
          </cell>
          <cell r="W822">
            <v>1</v>
          </cell>
        </row>
        <row r="823">
          <cell r="O823" t="str">
            <v>4QTAC6000D00</v>
          </cell>
          <cell r="P823" t="e">
            <v>#N/A</v>
          </cell>
          <cell r="Q823" t="str">
            <v>GATE 800# SCRD A105N TRIM NO.1 BB HO, SOLID WEDGE, API 602,1/2"</v>
          </cell>
          <cell r="R823">
            <v>10</v>
          </cell>
          <cell r="W823">
            <v>10</v>
          </cell>
        </row>
        <row r="824">
          <cell r="O824" t="str">
            <v>4LFA4Q061000</v>
          </cell>
          <cell r="P824" t="e">
            <v>#N/A</v>
          </cell>
          <cell r="Q824" t="str">
            <v>FLANGE WN 300# RF XS A105N NACE MR0175/ISO 15156 SSC resistant, HIC resitant ASME B 16.5,10"</v>
          </cell>
          <cell r="R824">
            <v>1</v>
          </cell>
          <cell r="W824">
            <v>1</v>
          </cell>
        </row>
        <row r="825">
          <cell r="O825" t="str">
            <v>4LFC4E000400</v>
          </cell>
          <cell r="P825" t="e">
            <v>#N/A</v>
          </cell>
          <cell r="Q825" t="str">
            <v>FLANGE WN 300# RF SCH40 A350 LF2 CL.1 ASME B 16.5,4"</v>
          </cell>
          <cell r="R825">
            <v>6</v>
          </cell>
          <cell r="W825">
            <v>6</v>
          </cell>
        </row>
        <row r="826">
          <cell r="O826" t="str">
            <v>4LFG4G000600</v>
          </cell>
          <cell r="P826" t="e">
            <v>#N/A</v>
          </cell>
          <cell r="Q826" t="str">
            <v>FLANGE WN 300# RF SCH80 A182-F5 ASME B 16.5,6"</v>
          </cell>
          <cell r="R826">
            <v>13</v>
          </cell>
          <cell r="S826">
            <v>1</v>
          </cell>
          <cell r="W826">
            <v>12</v>
          </cell>
        </row>
        <row r="827">
          <cell r="O827" t="str">
            <v>4LFG5I000400</v>
          </cell>
          <cell r="P827" t="e">
            <v>#N/A</v>
          </cell>
          <cell r="Q827" t="str">
            <v>FLANGE WN 600# RF SCH120 A182-F5 ASME B 16.5,4"</v>
          </cell>
          <cell r="R827">
            <v>4</v>
          </cell>
          <cell r="W827">
            <v>4</v>
          </cell>
        </row>
        <row r="828">
          <cell r="O828" t="str">
            <v>4MFC4K040D00</v>
          </cell>
          <cell r="P828" t="e">
            <v>#N/A</v>
          </cell>
          <cell r="Q828" t="str">
            <v>FLANGE SW 300# RF SCH160 A350 LF2 CL.1 NACE MR0175/ISO 15156 SSC resistant ASME B 16.5</v>
          </cell>
          <cell r="R828">
            <v>1</v>
          </cell>
          <cell r="W828">
            <v>1</v>
          </cell>
        </row>
        <row r="829">
          <cell r="O829" t="str">
            <v>4MFG4R000100</v>
          </cell>
          <cell r="P829" t="e">
            <v>#N/A</v>
          </cell>
          <cell r="Q829" t="str">
            <v>FLANGE SW 300# RF XXS A182-F5 ASME B 16.5,1"</v>
          </cell>
          <cell r="R829">
            <v>3</v>
          </cell>
          <cell r="W829">
            <v>3</v>
          </cell>
        </row>
        <row r="830">
          <cell r="O830" t="str">
            <v>4MFG5R000100</v>
          </cell>
          <cell r="P830" t="e">
            <v>#N/A</v>
          </cell>
          <cell r="Q830" t="str">
            <v>FLANGE SW 600# RF XXS A182-F5 ASME B 16.5,1"</v>
          </cell>
          <cell r="R830">
            <v>2</v>
          </cell>
          <cell r="W830">
            <v>2</v>
          </cell>
        </row>
        <row r="831">
          <cell r="O831" t="str">
            <v>4MFH4R001B00</v>
          </cell>
          <cell r="P831" t="e">
            <v>#N/A</v>
          </cell>
          <cell r="Q831" t="str">
            <v>FLANGE SW 300# RF XXS A182-F9 ASME B 16.5,1 1/2"</v>
          </cell>
          <cell r="R831">
            <v>4</v>
          </cell>
          <cell r="W831">
            <v>4</v>
          </cell>
        </row>
        <row r="832">
          <cell r="O832" t="str">
            <v>4MFJ2N000E00</v>
          </cell>
          <cell r="P832" t="e">
            <v>#N/A</v>
          </cell>
          <cell r="Q832" t="str">
            <v>FLANGE SW 150# RF SCH40S A182-F304L ASME B 16.5,3/4"</v>
          </cell>
          <cell r="R832">
            <v>2</v>
          </cell>
          <cell r="W832">
            <v>2</v>
          </cell>
        </row>
        <row r="833">
          <cell r="O833" t="str">
            <v>4NDA2F002400</v>
          </cell>
          <cell r="P833" t="e">
            <v>#N/A</v>
          </cell>
          <cell r="Q833" t="str">
            <v>BLIND FLANGE 150# RF A105N ASME B 16.5,24"</v>
          </cell>
          <cell r="R833">
            <v>1</v>
          </cell>
          <cell r="W833">
            <v>1</v>
          </cell>
        </row>
        <row r="834">
          <cell r="O834" t="str">
            <v>4NDA4F000100</v>
          </cell>
          <cell r="P834" t="e">
            <v>#N/A</v>
          </cell>
          <cell r="Q834" t="str">
            <v>BLIND FLANGE 300# RF A105N ASME B 16.5,1"</v>
          </cell>
          <cell r="R834">
            <v>1</v>
          </cell>
          <cell r="W834">
            <v>1</v>
          </cell>
        </row>
        <row r="835">
          <cell r="O835" t="str">
            <v>4NDC2F001600</v>
          </cell>
          <cell r="P835" t="e">
            <v>#N/A</v>
          </cell>
          <cell r="Q835" t="str">
            <v>BLIND FLANGE 150# RF A350 LF2 CL.1 ASME B 16.5,16"</v>
          </cell>
          <cell r="R835">
            <v>1</v>
          </cell>
          <cell r="W835">
            <v>1</v>
          </cell>
        </row>
        <row r="836">
          <cell r="O836" t="str">
            <v>4NDG4F000100</v>
          </cell>
          <cell r="P836" t="e">
            <v>#N/A</v>
          </cell>
          <cell r="Q836" t="str">
            <v>BLIND FLANGE 300# RF A182-F5 ASME B 16.5,1"</v>
          </cell>
          <cell r="R836">
            <v>12</v>
          </cell>
          <cell r="W836">
            <v>12</v>
          </cell>
        </row>
        <row r="837">
          <cell r="O837" t="str">
            <v>4NDK4F000200</v>
          </cell>
          <cell r="P837" t="e">
            <v>#N/A</v>
          </cell>
          <cell r="Q837" t="str">
            <v>BLIND FLANGE 300# RF A182-F316 ASME B 16.5,2"</v>
          </cell>
          <cell r="R837">
            <v>1</v>
          </cell>
          <cell r="S837">
            <v>1</v>
          </cell>
        </row>
        <row r="838">
          <cell r="O838" t="str">
            <v>4BAAS2040E00</v>
          </cell>
          <cell r="P838" t="e">
            <v>#N/A</v>
          </cell>
          <cell r="Q838" t="str">
            <v>ELBOW 90 DEG 6000# SW A105N NACE MR0175/ISO 15156 SSC resistant ASME B16.11,3/4"</v>
          </cell>
          <cell r="R838">
            <v>1</v>
          </cell>
          <cell r="W838">
            <v>1</v>
          </cell>
        </row>
        <row r="839">
          <cell r="O839" t="str">
            <v>4BAAS2060E00</v>
          </cell>
          <cell r="P839" t="e">
            <v>#N/A</v>
          </cell>
          <cell r="Q839" t="str">
            <v>ELBOW 90 DEG 6000# SW A105N NACE MR0175/ISO 15156 SSC resistant, HIC resitant ASME B16.11,3/4"</v>
          </cell>
          <cell r="R839">
            <v>1</v>
          </cell>
          <cell r="W839">
            <v>1</v>
          </cell>
        </row>
        <row r="840">
          <cell r="O840" t="str">
            <v>4BACS1000E00</v>
          </cell>
          <cell r="P840" t="e">
            <v>#N/A</v>
          </cell>
          <cell r="Q840" t="str">
            <v>ELBOW 90 DEG 3000# SW A350 LF2 CL.1 ASME B16.11,3/4"</v>
          </cell>
          <cell r="R840">
            <v>2</v>
          </cell>
          <cell r="W840">
            <v>2</v>
          </cell>
        </row>
        <row r="841">
          <cell r="O841" t="str">
            <v>4BACS2001B00</v>
          </cell>
          <cell r="P841" t="e">
            <v>#N/A</v>
          </cell>
          <cell r="Q841" t="str">
            <v>ELBOW 90 DEG 6000# SW A350 LF2 CL.1 ASME B16.11,1 1/2"</v>
          </cell>
          <cell r="R841">
            <v>16</v>
          </cell>
          <cell r="W841">
            <v>16</v>
          </cell>
        </row>
        <row r="842">
          <cell r="O842" t="str">
            <v>4BACS2040100</v>
          </cell>
          <cell r="P842" t="e">
            <v>#N/A</v>
          </cell>
          <cell r="Q842" t="str">
            <v>ELBOW 90 DEG 6000# SW A350 LF2 CL.1 NACE MR0175/ISO 15156 SSC resistant ASME B16.11,1"</v>
          </cell>
          <cell r="R842">
            <v>11</v>
          </cell>
          <cell r="W842">
            <v>11</v>
          </cell>
        </row>
        <row r="843">
          <cell r="O843" t="str">
            <v>4BAKS1000100</v>
          </cell>
          <cell r="P843" t="e">
            <v>#N/A</v>
          </cell>
          <cell r="Q843" t="str">
            <v>ELBOW 90 DEG 3000# SW A182-F316 ASME B16.11,1"</v>
          </cell>
          <cell r="R843">
            <v>1</v>
          </cell>
          <cell r="W843">
            <v>1</v>
          </cell>
        </row>
        <row r="844">
          <cell r="O844" t="str">
            <v>4BALS1000D00</v>
          </cell>
          <cell r="P844" t="e">
            <v>#N/A</v>
          </cell>
          <cell r="Q844" t="str">
            <v>ELBOW 90 DEG 3000# SW A182-F316L ASME B16.11,1/2"</v>
          </cell>
          <cell r="R844">
            <v>1</v>
          </cell>
          <cell r="W844">
            <v>1</v>
          </cell>
        </row>
        <row r="845">
          <cell r="O845" t="str">
            <v>4BCLS1000D00</v>
          </cell>
          <cell r="P845" t="e">
            <v>#N/A</v>
          </cell>
          <cell r="Q845" t="str">
            <v>ELBOW 45 DEG 3000# SW A182-F316L ASME B16.11,1/2"</v>
          </cell>
          <cell r="R845">
            <v>1</v>
          </cell>
          <cell r="W845">
            <v>1</v>
          </cell>
        </row>
        <row r="846">
          <cell r="O846" t="str">
            <v>4BDAS1001B0E</v>
          </cell>
          <cell r="P846" t="e">
            <v>#N/A</v>
          </cell>
          <cell r="Q846" t="str">
            <v>RED TEE 3000# SW A105N ASME B16.11,1 1/2",3/4"</v>
          </cell>
          <cell r="R846">
            <v>2</v>
          </cell>
          <cell r="W846">
            <v>2</v>
          </cell>
        </row>
        <row r="847">
          <cell r="O847" t="str">
            <v>4BGAT2000E00</v>
          </cell>
          <cell r="P847" t="e">
            <v>#N/A</v>
          </cell>
          <cell r="Q847" t="str">
            <v>CAP 6000# SCRD A105N ASME B16.11,3/4"</v>
          </cell>
          <cell r="R847">
            <v>11</v>
          </cell>
          <cell r="W847">
            <v>11</v>
          </cell>
        </row>
        <row r="848">
          <cell r="O848" t="str">
            <v>4BGAT2060E00</v>
          </cell>
          <cell r="P848" t="e">
            <v>#N/A</v>
          </cell>
          <cell r="Q848" t="str">
            <v>CAP 6000# SCRD A105N NACE MR0175/ISO 15156 SSC resistant, HIC resitant ASME B16.11,3/4"</v>
          </cell>
          <cell r="R848">
            <v>1</v>
          </cell>
          <cell r="V848">
            <v>1</v>
          </cell>
        </row>
        <row r="849">
          <cell r="O849" t="str">
            <v>4BGJT1000E00</v>
          </cell>
          <cell r="P849" t="e">
            <v>#N/A</v>
          </cell>
          <cell r="Q849" t="str">
            <v>CAP 3000# SCRD A182-F304L ASME B16.11,3/4"</v>
          </cell>
          <cell r="R849">
            <v>6</v>
          </cell>
          <cell r="W849">
            <v>6</v>
          </cell>
        </row>
        <row r="850">
          <cell r="O850" t="str">
            <v>4BJAS1000E00</v>
          </cell>
          <cell r="P850" t="e">
            <v>#N/A</v>
          </cell>
          <cell r="Q850" t="str">
            <v>FULL COUPLING 3000# SW A105N ASME B16.11,3/4"</v>
          </cell>
          <cell r="R850">
            <v>93</v>
          </cell>
          <cell r="W850">
            <v>93</v>
          </cell>
        </row>
        <row r="851">
          <cell r="O851" t="str">
            <v>4BJAS2001B00</v>
          </cell>
          <cell r="P851" t="e">
            <v>#N/A</v>
          </cell>
          <cell r="Q851" t="str">
            <v>FULL COUPLING 6000# SW A105N ASME B16.11,1 1/2"</v>
          </cell>
          <cell r="R851">
            <v>5</v>
          </cell>
          <cell r="W851">
            <v>5</v>
          </cell>
        </row>
        <row r="852">
          <cell r="O852" t="str">
            <v>4BJAS2061B00</v>
          </cell>
          <cell r="P852" t="e">
            <v>#N/A</v>
          </cell>
          <cell r="Q852" t="str">
            <v>FULL COUPLING 6000# SW A105N NACE MR0175/ISO 15156 SSC resistant, HIC resitant ASME B16.11,1 1/2"</v>
          </cell>
          <cell r="R852">
            <v>1</v>
          </cell>
          <cell r="W852">
            <v>1</v>
          </cell>
        </row>
        <row r="853">
          <cell r="O853" t="str">
            <v>4BJAT1100400</v>
          </cell>
          <cell r="P853" t="e">
            <v>#N/A</v>
          </cell>
          <cell r="Q853" t="str">
            <v>FULL COUPLING 3000# SCRD A105N GALV ASME B16.11,4"</v>
          </cell>
          <cell r="R853">
            <v>108</v>
          </cell>
          <cell r="W853">
            <v>108</v>
          </cell>
        </row>
        <row r="854">
          <cell r="O854" t="str">
            <v>4BJAT1100E00</v>
          </cell>
          <cell r="P854" t="e">
            <v>#N/A</v>
          </cell>
          <cell r="Q854" t="str">
            <v>FULL COUPLING 3000# SCRD A105N GALV ASME B16.11,3/4"</v>
          </cell>
          <cell r="R854">
            <v>1</v>
          </cell>
          <cell r="W854">
            <v>1</v>
          </cell>
        </row>
        <row r="855">
          <cell r="O855" t="str">
            <v>4BJJS1001B00</v>
          </cell>
          <cell r="P855" t="e">
            <v>#N/A</v>
          </cell>
          <cell r="Q855" t="str">
            <v>FULL COUPLING 3000# SW A182-F304L ASME B16.11,1 1/2"</v>
          </cell>
          <cell r="R855">
            <v>4</v>
          </cell>
          <cell r="W855">
            <v>4</v>
          </cell>
        </row>
        <row r="856">
          <cell r="O856" t="str">
            <v>4BLAT206010D</v>
          </cell>
          <cell r="P856" t="e">
            <v>#N/A</v>
          </cell>
          <cell r="Q856" t="str">
            <v>REDUCED CON COUPLING 6000#  Feamale Thrded A105N  NACE MR0175/ISO 15156 SSC resistant, HIC resitant,1"x1/2"</v>
          </cell>
          <cell r="R856">
            <v>24</v>
          </cell>
          <cell r="W856">
            <v>24</v>
          </cell>
        </row>
        <row r="857">
          <cell r="O857" t="str">
            <v>4BLAU206010D</v>
          </cell>
          <cell r="P857" t="e">
            <v>#N/A</v>
          </cell>
          <cell r="Q857" t="str">
            <v>REDUCED CON COUPLING 6000# Female x Male Thrded A105N  NACE MR0175/ISO 15156 SSC resistant, HIC resitant,1"</v>
          </cell>
          <cell r="R857">
            <v>23</v>
          </cell>
          <cell r="V857">
            <v>23</v>
          </cell>
        </row>
        <row r="858">
          <cell r="O858" t="str">
            <v>4CACSG040200</v>
          </cell>
          <cell r="P858" t="e">
            <v>#N/A</v>
          </cell>
          <cell r="Q858" t="str">
            <v>ELBOW 90 DEG LR SCH80 A420-WPL6 BW NACE MR0175/ISO 15156 SSC resistant SEAMLESS, ASME B16.9,2"</v>
          </cell>
          <cell r="R858">
            <v>11</v>
          </cell>
          <cell r="W858">
            <v>11</v>
          </cell>
        </row>
        <row r="859">
          <cell r="O859" t="str">
            <v>4CGKSM002000</v>
          </cell>
          <cell r="P859" t="e">
            <v>#N/A</v>
          </cell>
          <cell r="Q859" t="str">
            <v>CAP SCH20S A403-WP316 BW SEAMLESS, ASME B16.9,20"</v>
          </cell>
          <cell r="R859">
            <v>1</v>
          </cell>
          <cell r="V859">
            <v>1</v>
          </cell>
        </row>
        <row r="860">
          <cell r="O860" t="str">
            <v>4DCSGG040202</v>
          </cell>
          <cell r="P860" t="e">
            <v>#N/A</v>
          </cell>
          <cell r="Q860" t="str">
            <v>TEE SCH80 X SCH80 A420-WPL6 BW NACE MR0175/ISO 15156 SSC resistant SEAMLESS, ASME B16.9,2",2"</v>
          </cell>
          <cell r="R860">
            <v>2</v>
          </cell>
          <cell r="W860">
            <v>2</v>
          </cell>
        </row>
        <row r="861">
          <cell r="O861" t="str">
            <v>4EASEE000402</v>
          </cell>
          <cell r="P861" t="e">
            <v>#N/A</v>
          </cell>
          <cell r="Q861" t="str">
            <v>REDUCER CONC SCH40 X SCH40 A234-WPB BW SEAMLESS, ASME B16.9,4",2"</v>
          </cell>
          <cell r="R861">
            <v>6</v>
          </cell>
          <cell r="W861">
            <v>6</v>
          </cell>
        </row>
        <row r="862">
          <cell r="O862" t="str">
            <v>4EASEE000804</v>
          </cell>
          <cell r="P862" t="e">
            <v>#N/A</v>
          </cell>
          <cell r="Q862" t="str">
            <v>REDUCER CONC SCH40 X SCH40 A234-WPB BW SEAMLESS, ASME B16.9,8",4"</v>
          </cell>
          <cell r="R862">
            <v>1</v>
          </cell>
          <cell r="W862">
            <v>1</v>
          </cell>
        </row>
        <row r="863">
          <cell r="O863" t="str">
            <v>4EASEK000302</v>
          </cell>
          <cell r="P863" t="e">
            <v>#N/A</v>
          </cell>
          <cell r="Q863" t="str">
            <v>REDUCER CONC SCH40 X SCH160 A234-WPB BW SEAMLESS, ASME B16.9,3",2"</v>
          </cell>
          <cell r="R863">
            <v>4</v>
          </cell>
          <cell r="W863">
            <v>4</v>
          </cell>
        </row>
        <row r="864">
          <cell r="O864" t="str">
            <v>4EASEK040302</v>
          </cell>
          <cell r="P864" t="e">
            <v>#N/A</v>
          </cell>
          <cell r="Q864" t="str">
            <v>REDUCER CONC SCH40 X SCH160 A234-WPB BW NACE MR0175/ISO 15156 SSC resistant SEAMLESS, ASME B16.9,3",2"</v>
          </cell>
          <cell r="R864">
            <v>1</v>
          </cell>
          <cell r="W864">
            <v>1</v>
          </cell>
        </row>
        <row r="865">
          <cell r="O865" t="str">
            <v>4EASEK040402</v>
          </cell>
          <cell r="P865" t="e">
            <v>#N/A</v>
          </cell>
          <cell r="Q865" t="str">
            <v>REDUCER CONC SCH40 X SCH160 A234-WPB BW NACE MR0175/ISO 15156 SSC resistant SEAMLESS, ASME B16.9,4",2"</v>
          </cell>
          <cell r="R865">
            <v>1</v>
          </cell>
          <cell r="V865">
            <v>1</v>
          </cell>
        </row>
        <row r="866">
          <cell r="O866" t="str">
            <v>4EASGI060604</v>
          </cell>
          <cell r="P866" t="e">
            <v>#N/A</v>
          </cell>
          <cell r="Q866" t="str">
            <v>REDUCER CONC SCH80 X SCH120 A234-WPB BW NACE MR0175/ISO 15156 SSC resistant, HIC resitant SEAMLESS, ASME B16.9,6",4"</v>
          </cell>
          <cell r="R866">
            <v>2</v>
          </cell>
          <cell r="W866">
            <v>2</v>
          </cell>
        </row>
        <row r="867">
          <cell r="O867" t="str">
            <v>4EASIK060402</v>
          </cell>
          <cell r="P867" t="e">
            <v>#N/A</v>
          </cell>
          <cell r="Q867" t="str">
            <v>REDUCER CONC SCH120 X SCH160 A234-WPB BW NACE MR0175/ISO 15156 SSC resistant, HIC resitant SEAMLESS, ASME B16.9,4",2"</v>
          </cell>
          <cell r="R867">
            <v>2</v>
          </cell>
          <cell r="W867">
            <v>2</v>
          </cell>
        </row>
        <row r="868">
          <cell r="O868" t="str">
            <v>4EASQK060603</v>
          </cell>
          <cell r="P868" t="e">
            <v>#N/A</v>
          </cell>
          <cell r="Q868" t="str">
            <v>REDUCER CONC XS X SCH160 A234-WPB BW NACE MR0175/ISO 15156 SSC resistant, HIC resitant SEAMLESS, ASME B16.9,6",3"</v>
          </cell>
          <cell r="R868">
            <v>1</v>
          </cell>
          <cell r="V868">
            <v>1</v>
          </cell>
        </row>
        <row r="869">
          <cell r="O869" t="str">
            <v>4ECSEE040604</v>
          </cell>
          <cell r="P869" t="e">
            <v>#N/A</v>
          </cell>
          <cell r="Q869" t="str">
            <v>REDUCER CONC SCH40 X SCH40 A420-WPL6 BW NACE MR0175/ISO 15156 SSC resistant SEAMLESS, ASME B16.9,6",4"</v>
          </cell>
          <cell r="R869">
            <v>2</v>
          </cell>
          <cell r="W869">
            <v>2</v>
          </cell>
        </row>
        <row r="870">
          <cell r="O870" t="str">
            <v>4ECSEG040302</v>
          </cell>
          <cell r="P870" t="e">
            <v>#N/A</v>
          </cell>
          <cell r="Q870" t="str">
            <v>REDUCER CONC SCH40 X SCH80 A420-WPL6 BW NACE MR0175/ISO 15156 SSC resistant SEAMLESS, ASME B16.9,3",2"</v>
          </cell>
          <cell r="R870">
            <v>1</v>
          </cell>
          <cell r="W870">
            <v>1</v>
          </cell>
        </row>
        <row r="871">
          <cell r="O871" t="str">
            <v>4FASEG060402</v>
          </cell>
          <cell r="P871" t="e">
            <v>#N/A</v>
          </cell>
          <cell r="Q871" t="str">
            <v>REDUCER ECC SCH40 X SCH80 A234-WPB BW NACE MR0175/ISO 15156 SSC Resistant,HIC resistant SEAMLESS, ASME B16.9,4",2"</v>
          </cell>
          <cell r="R871">
            <v>5</v>
          </cell>
          <cell r="W871">
            <v>5</v>
          </cell>
        </row>
        <row r="872">
          <cell r="O872" t="str">
            <v>4FASEK000402</v>
          </cell>
          <cell r="P872" t="e">
            <v>#N/A</v>
          </cell>
          <cell r="Q872" t="str">
            <v>REDUCER ECC SCH40 X SCH160 A234-WPB BW SEAMLESS, ASME B16.9,4",2"</v>
          </cell>
          <cell r="R872">
            <v>3</v>
          </cell>
          <cell r="W872">
            <v>3</v>
          </cell>
        </row>
        <row r="873">
          <cell r="O873" t="str">
            <v>4FASEK040402</v>
          </cell>
          <cell r="P873" t="e">
            <v>#N/A</v>
          </cell>
          <cell r="Q873" t="str">
            <v>REDUCER ECC SCH40 X SCH160 A234-WPB BW NACE MR0175/ISO 15156 SSC resistant SEAMLESS, ASME B16.9,4",2"</v>
          </cell>
          <cell r="R873">
            <v>2</v>
          </cell>
          <cell r="V873">
            <v>1</v>
          </cell>
          <cell r="W873">
            <v>1</v>
          </cell>
        </row>
        <row r="874">
          <cell r="O874" t="str">
            <v>4FASEK060402</v>
          </cell>
          <cell r="P874" t="e">
            <v>#N/A</v>
          </cell>
          <cell r="Q874" t="str">
            <v>REDUCER ECC SCH40 X SCH160 A234-WPB BW NACE MR0175/ISO 15156 SSC resistant, HIC resitant SEAMLESS, ASME B16.9,4",2"</v>
          </cell>
          <cell r="R874">
            <v>1</v>
          </cell>
          <cell r="V874">
            <v>1</v>
          </cell>
        </row>
        <row r="875">
          <cell r="O875" t="str">
            <v>4FASGI060604</v>
          </cell>
          <cell r="P875" t="e">
            <v>#N/A</v>
          </cell>
          <cell r="Q875" t="str">
            <v>REDUCER ECC SCH80 X SCH120 A234-WPB BW NACE MR0175/ISO 15156 SSC resistant, HIC resitant SEAMLESS, ASME B16.9,6",4"</v>
          </cell>
          <cell r="R875">
            <v>4</v>
          </cell>
          <cell r="V875">
            <v>4</v>
          </cell>
        </row>
        <row r="876">
          <cell r="O876" t="str">
            <v>4FASIK060402</v>
          </cell>
          <cell r="P876" t="e">
            <v>#N/A</v>
          </cell>
          <cell r="Q876" t="str">
            <v>REDUCER ECC SCH120 X SCH160 A234-WPB BW NACE MR0175/ISO 15156 SSC resistant, HIC resitant SEAMLESS, ASME B16.9,4",2"</v>
          </cell>
          <cell r="R876">
            <v>7</v>
          </cell>
          <cell r="W876">
            <v>7</v>
          </cell>
        </row>
        <row r="877">
          <cell r="O877" t="str">
            <v>4FASIK060403</v>
          </cell>
          <cell r="P877" t="e">
            <v>#N/A</v>
          </cell>
          <cell r="Q877" t="str">
            <v>REDUCER ECC SCH120 X SCH160 A234-WPB BW NACE MR0175/ISO 15156 SSC resistant, HIC resitant SEAMLESS, ASME B16.9,4",3"</v>
          </cell>
          <cell r="R877">
            <v>11</v>
          </cell>
          <cell r="S877">
            <v>1</v>
          </cell>
          <cell r="V877">
            <v>10</v>
          </cell>
        </row>
        <row r="878">
          <cell r="O878" t="str">
            <v>4FASQK060603</v>
          </cell>
          <cell r="P878" t="e">
            <v>#N/A</v>
          </cell>
          <cell r="Q878" t="str">
            <v>REDUCER ECC XS X SCH160 A234-WPB BW NACE MR0175/ISO 15156 SSC resistant, HIC resitant SEAMLESS, ASME B16.9,6",3"</v>
          </cell>
          <cell r="R878">
            <v>4</v>
          </cell>
          <cell r="W878">
            <v>4</v>
          </cell>
        </row>
        <row r="879">
          <cell r="O879" t="str">
            <v>4FASQQ060806</v>
          </cell>
          <cell r="P879" t="e">
            <v>#N/A</v>
          </cell>
          <cell r="Q879" t="str">
            <v>REDUCER ECC XS X XS A234-WPB BW NACE MR0175/ISO 15156 SSC resistant, HIC resitant SEAMLESS, ASME B16.9,8",6"</v>
          </cell>
          <cell r="R879">
            <v>1</v>
          </cell>
          <cell r="W879">
            <v>1</v>
          </cell>
        </row>
        <row r="880">
          <cell r="O880" t="str">
            <v>4FCSEE000402</v>
          </cell>
          <cell r="P880" t="e">
            <v>#N/A</v>
          </cell>
          <cell r="Q880" t="str">
            <v>REDUCER ECC SCH40 X SCH40 A420-WPL6 BW SEAMLESS, ASME B16.9,4",2"</v>
          </cell>
          <cell r="R880">
            <v>2</v>
          </cell>
          <cell r="W880">
            <v>2</v>
          </cell>
        </row>
        <row r="881">
          <cell r="O881" t="str">
            <v>4FCSEE000403</v>
          </cell>
          <cell r="P881" t="e">
            <v>#N/A</v>
          </cell>
          <cell r="Q881" t="str">
            <v>REDUCER ECC SCH40 X SCH40 A420-WPL6 BW SEAMLESS, ASME B16.9,4",3"</v>
          </cell>
          <cell r="R881">
            <v>3</v>
          </cell>
          <cell r="W881">
            <v>3</v>
          </cell>
        </row>
        <row r="882">
          <cell r="O882" t="str">
            <v>4FCSEE000603</v>
          </cell>
          <cell r="P882" t="e">
            <v>#N/A</v>
          </cell>
          <cell r="Q882" t="str">
            <v>REDUCER ECC SCH40 X SCH40 A420-WPL6 BW SEAMLESS, ASME B16.9,6",3"</v>
          </cell>
          <cell r="R882">
            <v>2</v>
          </cell>
          <cell r="W882">
            <v>2</v>
          </cell>
        </row>
        <row r="883">
          <cell r="O883" t="str">
            <v>4FCSEE000604</v>
          </cell>
          <cell r="P883" t="e">
            <v>#N/A</v>
          </cell>
          <cell r="Q883" t="str">
            <v>REDUCER ECC SCH40 X SCH40 A420-WPL6 BW SEAMLESS, ASME B16.9,6",4"</v>
          </cell>
          <cell r="R883">
            <v>2</v>
          </cell>
          <cell r="W883">
            <v>2</v>
          </cell>
        </row>
        <row r="884">
          <cell r="O884" t="str">
            <v>4FCSEE000804</v>
          </cell>
          <cell r="P884" t="e">
            <v>#N/A</v>
          </cell>
          <cell r="Q884" t="str">
            <v>REDUCER ECC SCH40 X SCH40 A420-WPL6 BW SEAMLESS, ASME B16.9,8",4"</v>
          </cell>
          <cell r="R884">
            <v>6</v>
          </cell>
          <cell r="W884">
            <v>6</v>
          </cell>
        </row>
        <row r="885">
          <cell r="O885" t="str">
            <v>4FCSEE040403</v>
          </cell>
          <cell r="P885" t="e">
            <v>#N/A</v>
          </cell>
          <cell r="Q885" t="str">
            <v>REDUCER ECC SCH40 X SCH40 A420-WPL6 BW NACE MR0175/ISO 15156 SSC resistant SEAMLESS, ASME B16.9,4",3"</v>
          </cell>
          <cell r="R885">
            <v>4</v>
          </cell>
          <cell r="S885">
            <v>2</v>
          </cell>
          <cell r="W885">
            <v>2</v>
          </cell>
        </row>
        <row r="886">
          <cell r="O886" t="str">
            <v>4FCSEE040603</v>
          </cell>
          <cell r="P886" t="e">
            <v>#N/A</v>
          </cell>
          <cell r="Q886" t="str">
            <v>REDUCER ECC SCH40 X SCH40 A420-WPL6 BW NACE MR0175/ISO 15156 SSC resistant SEAMLESS, ASME B16.9,6",3"</v>
          </cell>
          <cell r="R886">
            <v>1</v>
          </cell>
          <cell r="V886">
            <v>1</v>
          </cell>
        </row>
        <row r="887">
          <cell r="O887" t="str">
            <v>4FCSEE040604</v>
          </cell>
          <cell r="P887" t="e">
            <v>#N/A</v>
          </cell>
          <cell r="Q887" t="str">
            <v>REDUCER ECC SCH40 X SCH40 A420-WPL6 BW NACE MR0175/ISO 15156 SSC resistant SEAMLESS, ASME B16.9,6",4"</v>
          </cell>
          <cell r="R887">
            <v>3</v>
          </cell>
          <cell r="W887">
            <v>3</v>
          </cell>
        </row>
        <row r="888">
          <cell r="O888" t="str">
            <v>4FCSEG000402</v>
          </cell>
          <cell r="P888" t="e">
            <v>#N/A</v>
          </cell>
          <cell r="Q888" t="str">
            <v>REDUCER ECC SCH40 X SCH80 A420-WPL6 BW SEAMLESS, ASME B16.9,4",2"</v>
          </cell>
          <cell r="R888">
            <v>3</v>
          </cell>
          <cell r="W888">
            <v>3</v>
          </cell>
        </row>
        <row r="889">
          <cell r="O889" t="str">
            <v>4FCSEG040302</v>
          </cell>
          <cell r="P889" t="e">
            <v>#N/A</v>
          </cell>
          <cell r="Q889" t="str">
            <v>REDUCER ECC SCH40 X SCH80 A420-WPL6 BW NACE MR0175/ISO 15156 SSC resistant SEAMLESS, ASME B16.9,3",2"</v>
          </cell>
          <cell r="R889">
            <v>2</v>
          </cell>
          <cell r="W889">
            <v>2</v>
          </cell>
        </row>
        <row r="890">
          <cell r="O890" t="str">
            <v>4FCSEG040402</v>
          </cell>
          <cell r="P890" t="e">
            <v>#N/A</v>
          </cell>
          <cell r="Q890" t="str">
            <v>REDUCER ECC SCH40 X SCH80 A420-WPL6 BW NACE MR0175/ISO 15156 SSC resistant SEAMLESS, ASME B16.9,4",2"</v>
          </cell>
          <cell r="R890">
            <v>4</v>
          </cell>
          <cell r="V890">
            <v>3</v>
          </cell>
          <cell r="W890">
            <v>1</v>
          </cell>
        </row>
        <row r="891">
          <cell r="O891" t="str">
            <v>4FCSEK000302</v>
          </cell>
          <cell r="P891" t="e">
            <v>#N/A</v>
          </cell>
          <cell r="Q891" t="str">
            <v>REDUCER ECC SCH40 X SCH160 A420-WPL6 BW SEAMLESS, ASME B16.9,3",2"</v>
          </cell>
          <cell r="R891">
            <v>4</v>
          </cell>
          <cell r="V891">
            <v>3</v>
          </cell>
          <cell r="W891">
            <v>1</v>
          </cell>
        </row>
        <row r="892">
          <cell r="O892" t="str">
            <v>4FCSEK000402</v>
          </cell>
          <cell r="P892" t="e">
            <v>#N/A</v>
          </cell>
          <cell r="Q892" t="str">
            <v>REDUCER ECC SCH40 X SCH160 A420-WPL6 BW SEAMLESS, ASME B16.9,4",2"</v>
          </cell>
          <cell r="R892">
            <v>4</v>
          </cell>
          <cell r="W892">
            <v>4</v>
          </cell>
        </row>
        <row r="893">
          <cell r="O893" t="str">
            <v>4FCSEK040402</v>
          </cell>
          <cell r="P893" t="e">
            <v>#N/A</v>
          </cell>
          <cell r="Q893" t="str">
            <v>REDUCER ECC SCH40 X SCH160 A420-WPL6 BW NACE MR0175/ISO 15156 SSC resistant SEAMLESS, ASME B16.9,4",2"</v>
          </cell>
          <cell r="R893">
            <v>1</v>
          </cell>
          <cell r="V893">
            <v>1</v>
          </cell>
        </row>
        <row r="894">
          <cell r="O894" t="str">
            <v>4FGSGI000604</v>
          </cell>
          <cell r="P894" t="e">
            <v>#N/A</v>
          </cell>
          <cell r="Q894" t="str">
            <v>REDUCER ECC SCH80 X SCH120 A234-WP5 CL.1 BW SEAMLESS, ASME B16.9,6",4"</v>
          </cell>
          <cell r="R894">
            <v>13</v>
          </cell>
          <cell r="W894">
            <v>13</v>
          </cell>
        </row>
        <row r="895">
          <cell r="O895" t="str">
            <v>4GBAT1000401</v>
          </cell>
          <cell r="P895" t="e">
            <v>#N/A</v>
          </cell>
          <cell r="Q895" t="str">
            <v>SOCKOLET 3000# A105N MSS SP-97,4",1"</v>
          </cell>
          <cell r="R895">
            <v>7</v>
          </cell>
          <cell r="S895">
            <v>1</v>
          </cell>
          <cell r="W895">
            <v>6</v>
          </cell>
        </row>
        <row r="896">
          <cell r="O896" t="str">
            <v>4GBAT100081B</v>
          </cell>
          <cell r="P896" t="e">
            <v>#N/A</v>
          </cell>
          <cell r="Q896" t="str">
            <v>SOCKOLET 3000# A105N MSS SP-97,8",1 1/2"</v>
          </cell>
          <cell r="R896">
            <v>3</v>
          </cell>
          <cell r="W896">
            <v>3</v>
          </cell>
        </row>
        <row r="897">
          <cell r="O897" t="str">
            <v>4GBAT1001001</v>
          </cell>
          <cell r="P897" t="e">
            <v>#N/A</v>
          </cell>
          <cell r="Q897" t="str">
            <v>SOCKOLET 3000# A105N MSS SP-97,10",1"</v>
          </cell>
          <cell r="R897">
            <v>1</v>
          </cell>
          <cell r="W897">
            <v>1</v>
          </cell>
        </row>
        <row r="898">
          <cell r="O898" t="str">
            <v>4GBAT100201B</v>
          </cell>
          <cell r="P898" t="e">
            <v>#N/A</v>
          </cell>
          <cell r="Q898" t="str">
            <v>SOCKOLET 3000# A105N MSS SP-97,20",1.1/2"</v>
          </cell>
          <cell r="R898">
            <v>13</v>
          </cell>
          <cell r="W898">
            <v>13</v>
          </cell>
        </row>
        <row r="899">
          <cell r="O899" t="str">
            <v>4GBAU200080E</v>
          </cell>
          <cell r="P899" t="e">
            <v>#N/A</v>
          </cell>
          <cell r="Q899" t="str">
            <v>SOCKOLET 6000# A105N MSS SP-97,8",3/4"</v>
          </cell>
          <cell r="R899">
            <v>1</v>
          </cell>
          <cell r="W899">
            <v>1</v>
          </cell>
        </row>
        <row r="900">
          <cell r="O900" t="str">
            <v>4GBAU2001601</v>
          </cell>
          <cell r="P900" t="e">
            <v>#N/A</v>
          </cell>
          <cell r="Q900" t="str">
            <v>SOCKOLET 6000# A105N MSS SP-97,16",1"</v>
          </cell>
          <cell r="R900">
            <v>2</v>
          </cell>
          <cell r="W900">
            <v>2</v>
          </cell>
        </row>
        <row r="901">
          <cell r="O901" t="str">
            <v>4GBAU204020E</v>
          </cell>
          <cell r="P901" t="e">
            <v>#N/A</v>
          </cell>
          <cell r="Q901" t="str">
            <v>SOCKOLET 6000# A105N NACE MR0175/ISO 15156 SSC resistant MSS SP-97,2",3/4"</v>
          </cell>
          <cell r="R901">
            <v>2</v>
          </cell>
          <cell r="W901">
            <v>2</v>
          </cell>
        </row>
        <row r="902">
          <cell r="O902" t="str">
            <v>4GBAU206020E</v>
          </cell>
          <cell r="P902" t="e">
            <v>#N/A</v>
          </cell>
          <cell r="Q902" t="str">
            <v>SOCKOLET 6000# A105N NACE MR0175/ISO 15156 SSC resistant, HIC resitant MSS SP-97,2",3/4"</v>
          </cell>
          <cell r="R902">
            <v>7</v>
          </cell>
          <cell r="W902">
            <v>7</v>
          </cell>
        </row>
        <row r="903">
          <cell r="O903" t="str">
            <v>4GBCU2000201</v>
          </cell>
          <cell r="P903" t="e">
            <v>#N/A</v>
          </cell>
          <cell r="Q903" t="str">
            <v>SOCKOLET 6000# A350 LF2 CL.1 MSS SP-97,2",1"</v>
          </cell>
          <cell r="R903">
            <v>2</v>
          </cell>
          <cell r="W903">
            <v>2</v>
          </cell>
        </row>
        <row r="904">
          <cell r="O904" t="str">
            <v>4GBCU200020E</v>
          </cell>
          <cell r="P904" t="e">
            <v>#N/A</v>
          </cell>
          <cell r="Q904" t="str">
            <v>SOCKOLET 6000# A350 LF2 CL.1 MSS SP-97,2",3/4"</v>
          </cell>
          <cell r="R904">
            <v>11</v>
          </cell>
          <cell r="W904">
            <v>11</v>
          </cell>
        </row>
        <row r="905">
          <cell r="O905" t="str">
            <v>4GBCU200021B</v>
          </cell>
          <cell r="P905" t="e">
            <v>#N/A</v>
          </cell>
          <cell r="Q905" t="str">
            <v>SOCKOLET 6000# A350 LF2 CL.1 MSS SP-97,2",1 1/2"</v>
          </cell>
          <cell r="R905">
            <v>1</v>
          </cell>
          <cell r="W905">
            <v>1</v>
          </cell>
        </row>
        <row r="906">
          <cell r="O906" t="str">
            <v>4GBCU200030D</v>
          </cell>
          <cell r="P906" t="e">
            <v>#N/A</v>
          </cell>
          <cell r="Q906" t="str">
            <v>SOCKOLET 6000# A350 LF2 CL.1 MSS SP-97,3",1/2"</v>
          </cell>
          <cell r="R906">
            <v>2</v>
          </cell>
          <cell r="W906">
            <v>2</v>
          </cell>
        </row>
        <row r="907">
          <cell r="O907" t="str">
            <v>4GBCU200030E</v>
          </cell>
          <cell r="P907" t="e">
            <v>#N/A</v>
          </cell>
          <cell r="Q907" t="str">
            <v>SOCKOLET 6000# A350 LF2 CL.1 MSS SP-97,3",3/4"</v>
          </cell>
          <cell r="R907">
            <v>12</v>
          </cell>
          <cell r="W907">
            <v>12</v>
          </cell>
        </row>
        <row r="908">
          <cell r="O908" t="str">
            <v>4GBCU200080E</v>
          </cell>
          <cell r="P908" t="e">
            <v>#N/A</v>
          </cell>
          <cell r="Q908" t="str">
            <v>SOCKOLET 6000# A350 LF2 CL.1 MSS SP-97,8",3/4"</v>
          </cell>
          <cell r="R908">
            <v>9</v>
          </cell>
          <cell r="W908">
            <v>9</v>
          </cell>
        </row>
        <row r="909">
          <cell r="O909" t="str">
            <v>4GBCU2004601</v>
          </cell>
          <cell r="P909" t="e">
            <v>#N/A</v>
          </cell>
          <cell r="Q909" t="str">
            <v>SOCKOLET 6000# A350 LF2 CL.1 MSS SP-97,46",1"</v>
          </cell>
          <cell r="R909">
            <v>5</v>
          </cell>
          <cell r="W909">
            <v>5</v>
          </cell>
        </row>
        <row r="910">
          <cell r="O910" t="str">
            <v>4GBCU200460E</v>
          </cell>
          <cell r="P910" t="e">
            <v>#N/A</v>
          </cell>
          <cell r="Q910" t="str">
            <v>SOCKOLET 6000# A350 LF2 CL.1 MSS SP-97,46",3/4"</v>
          </cell>
          <cell r="R910">
            <v>13</v>
          </cell>
          <cell r="W910">
            <v>13</v>
          </cell>
        </row>
        <row r="911">
          <cell r="O911" t="str">
            <v>4GBJT100060E</v>
          </cell>
          <cell r="P911" t="e">
            <v>#N/A</v>
          </cell>
          <cell r="Q911" t="str">
            <v>SOCKOLET 3000# A182-F304L MSS SP-97,6",3/4"</v>
          </cell>
          <cell r="R911">
            <v>2</v>
          </cell>
          <cell r="W911">
            <v>2</v>
          </cell>
        </row>
        <row r="912">
          <cell r="O912" t="str">
            <v>4GCAT100020E</v>
          </cell>
          <cell r="P912" t="e">
            <v>#N/A</v>
          </cell>
          <cell r="Q912" t="str">
            <v>THREDOLET 3000# A105N MSS SP-97,2",3/4"</v>
          </cell>
          <cell r="R912">
            <v>1</v>
          </cell>
          <cell r="W912">
            <v>1</v>
          </cell>
        </row>
        <row r="913">
          <cell r="O913" t="str">
            <v>4GCCT100040E</v>
          </cell>
          <cell r="P913" t="e">
            <v>#N/A</v>
          </cell>
          <cell r="Q913" t="str">
            <v>THREDOLET 3000# A350 LF2 CL.1 MSS SP-97,4",3/4"</v>
          </cell>
          <cell r="R913">
            <v>1</v>
          </cell>
          <cell r="W913">
            <v>1</v>
          </cell>
        </row>
        <row r="914">
          <cell r="O914" t="str">
            <v>4QHAC2000E00</v>
          </cell>
          <cell r="P914" t="e">
            <v>#N/A</v>
          </cell>
          <cell r="Q914" t="str">
            <v>GATE 150# FF A105N TRIM NO.1 BB HO, SOLID WEDGE, API 602,3/4"</v>
          </cell>
          <cell r="R914">
            <v>1</v>
          </cell>
          <cell r="W914">
            <v>1</v>
          </cell>
        </row>
        <row r="915">
          <cell r="O915" t="str">
            <v>4QIAK2051B00</v>
          </cell>
          <cell r="P915" t="e">
            <v>#N/A</v>
          </cell>
          <cell r="Q915" t="str">
            <v>GATE 150# RF A105N TRIM NO.16 BB CA=6MM  NACE MR0175/ISO 15156 SSC resistant HO, SOLID WEDGE, API 602,1 1/2"</v>
          </cell>
          <cell r="R915">
            <v>2</v>
          </cell>
          <cell r="W915">
            <v>2</v>
          </cell>
        </row>
        <row r="916">
          <cell r="O916" t="str">
            <v>4QILK2031B00</v>
          </cell>
          <cell r="P916" t="e">
            <v>#N/A</v>
          </cell>
          <cell r="Q916" t="str">
            <v>GATE 150# RF A182-F316L TRIM NO.16 BB NACE MR0175/ISO 15156 SSC resistant HO, SOLID WEDGE, API 602,1 1/2"</v>
          </cell>
          <cell r="R916">
            <v>1</v>
          </cell>
          <cell r="W916">
            <v>1</v>
          </cell>
        </row>
        <row r="917">
          <cell r="O917" t="str">
            <v>4QXAD6020D00</v>
          </cell>
          <cell r="P917" t="e">
            <v>#N/A</v>
          </cell>
          <cell r="Q917" t="str">
            <v>GATE 800# SW/SCRD A105N, TRIM NO.8 BB C.A=3MM HO, SOLID WEDGE, API 602,1/2"</v>
          </cell>
          <cell r="R917">
            <v>1</v>
          </cell>
          <cell r="W917">
            <v>1</v>
          </cell>
        </row>
        <row r="918">
          <cell r="O918" t="str">
            <v>4QHAC2001B00</v>
          </cell>
          <cell r="P918" t="e">
            <v>#N/A</v>
          </cell>
          <cell r="Q918" t="str">
            <v>GATE 150#FF A105N TRIM NO.1 BB HO, SOLID WEDGE, API 602,1 1/2"</v>
          </cell>
          <cell r="R918">
            <v>2</v>
          </cell>
          <cell r="W918">
            <v>2</v>
          </cell>
        </row>
        <row r="919">
          <cell r="O919" t="str">
            <v>4SSLK6100100</v>
          </cell>
          <cell r="P919" t="e">
            <v>#N/A</v>
          </cell>
          <cell r="Q919" t="str">
            <v>CHECK 800# SW A182-F316L 316LSS/STELLITE SEAT&amp;DISC BC PISTON-S W/SPRING TYPE, API 602,1"</v>
          </cell>
          <cell r="R919">
            <v>3</v>
          </cell>
          <cell r="W919">
            <v>3</v>
          </cell>
        </row>
        <row r="920">
          <cell r="O920" t="str">
            <v>4QYAJ6040E00</v>
          </cell>
          <cell r="P920" t="e">
            <v>#N/A</v>
          </cell>
          <cell r="Q920" t="str">
            <v>GATE 800# SW/SCRD A105N, TRIM NO.12 BB W/NIP,POE(100MM,S160) C.A=3MM NACE MR0175/ISO 15156 SSC resistant HO, SOLID WEDGE, API 602,3/4"</v>
          </cell>
          <cell r="R920">
            <v>15</v>
          </cell>
          <cell r="W920">
            <v>15</v>
          </cell>
        </row>
        <row r="921">
          <cell r="O921" t="str">
            <v>4QWAD6020E00</v>
          </cell>
          <cell r="P921" t="e">
            <v>#N/A</v>
          </cell>
          <cell r="Q921" t="str">
            <v>GATE 800# SW A105N TRIM NO.8 BB W/NIP,PBE(100MM,S160) C.A=3MM HO, SOLID WEDGE, API 602,3/4"</v>
          </cell>
          <cell r="R921">
            <v>2</v>
          </cell>
          <cell r="W921">
            <v>2</v>
          </cell>
        </row>
        <row r="922">
          <cell r="O922" t="str">
            <v>4QSCK6D40E00</v>
          </cell>
          <cell r="P922" t="e">
            <v>#N/A</v>
          </cell>
          <cell r="Q922" t="str">
            <v>GATE 800# SW A350 LF2 CL.1, TRIM NO.16 BB W/NIP,PBE(100MM,S160) C.A=3MM NACE MR0175/ISO 15156 SSC resistant HO, SOLID WEDGE, API 602,3/4"</v>
          </cell>
          <cell r="R922">
            <v>10</v>
          </cell>
          <cell r="W922">
            <v>10</v>
          </cell>
        </row>
        <row r="923">
          <cell r="O923" t="str">
            <v>4QYAK6080E00</v>
          </cell>
          <cell r="P923" t="e">
            <v>#N/A</v>
          </cell>
          <cell r="Q923" t="str">
            <v>GATE 800# SW/SCRD A105N, TRIM NO.16 BB W/NIP,POE(100MM,S160) C.A=3MM NACE MR0175/ISO 15156 SSC Resistant,HIC resistant HO, SOLID WEDGE, API 602,3/4"</v>
          </cell>
          <cell r="R923">
            <v>3</v>
          </cell>
          <cell r="W923">
            <v>3</v>
          </cell>
        </row>
        <row r="924">
          <cell r="O924" t="str">
            <v>4QWAC6000E00</v>
          </cell>
          <cell r="P924" t="e">
            <v>#N/A</v>
          </cell>
          <cell r="Q924" t="str">
            <v>GATE 800# SW A105N TRIM NO.1 BB W/NIP,PBE(100MM,S80) HO, SOLID WEDGE, API 602,3/4"</v>
          </cell>
          <cell r="R924">
            <v>2</v>
          </cell>
          <cell r="W924">
            <v>2</v>
          </cell>
        </row>
        <row r="925">
          <cell r="O925" t="str">
            <v>4QXAE6020E00</v>
          </cell>
          <cell r="P925" t="e">
            <v>#N/A</v>
          </cell>
          <cell r="Q925" t="str">
            <v>GATE 800# SW/SCRD A105N TRIM NO.5 BB C.A=3MM HO, SOLID WEDGE, API 602,3/4"</v>
          </cell>
          <cell r="R925">
            <v>26</v>
          </cell>
          <cell r="W925">
            <v>26</v>
          </cell>
        </row>
        <row r="926">
          <cell r="O926" t="str">
            <v>4QXAC6020100</v>
          </cell>
          <cell r="P926" t="e">
            <v>#N/A</v>
          </cell>
          <cell r="Q926" t="str">
            <v>GATE 800# SW/SCRD A105N TRIM NO.1 BB C.A=3MM HO, SOLID WEDGE, API 602,1"</v>
          </cell>
          <cell r="R926">
            <v>49</v>
          </cell>
          <cell r="S926">
            <v>8</v>
          </cell>
          <cell r="W926">
            <v>41</v>
          </cell>
        </row>
        <row r="927">
          <cell r="O927" t="str">
            <v>4LFG4I000400</v>
          </cell>
          <cell r="P927" t="e">
            <v>#N/A</v>
          </cell>
          <cell r="Q927" t="str">
            <v>FLANGE WN 300# RF SCH120 A182-F5 ASME B 16.5,4"</v>
          </cell>
          <cell r="T927">
            <v>3</v>
          </cell>
          <cell r="W927">
            <v>3</v>
          </cell>
        </row>
        <row r="928">
          <cell r="O928" t="str">
            <v>4QWAD6020100</v>
          </cell>
          <cell r="P928" t="e">
            <v>#N/A</v>
          </cell>
          <cell r="Q928" t="str">
            <v>GATE 800# SW A105N TRIM NO.8 BB W/NIP,PBE(100MM,S160) C.A=3MM HO, SOLID WEDGE, API 602,1"</v>
          </cell>
          <cell r="R928">
            <v>3</v>
          </cell>
          <cell r="W928">
            <v>3</v>
          </cell>
        </row>
        <row r="929">
          <cell r="O929" t="str">
            <v>4RSAD6020E00</v>
          </cell>
          <cell r="P929" t="e">
            <v>#N/A</v>
          </cell>
          <cell r="Q929" t="str">
            <v>GLOBE 800# SW A105N TRIM NO.8 BB C.A=3MM HO, API 602,3/4"</v>
          </cell>
          <cell r="R929">
            <v>8</v>
          </cell>
          <cell r="W929">
            <v>8</v>
          </cell>
        </row>
        <row r="930">
          <cell r="O930" t="str">
            <v>4QXAD6020D00</v>
          </cell>
          <cell r="P930" t="e">
            <v>#N/A</v>
          </cell>
          <cell r="Q930" t="str">
            <v>GATE 800# SW/SCRD A105N, TRIM NO.8 BB C.A=3MM HO, SOLID WEDGE, API 602,1/2"</v>
          </cell>
          <cell r="R930">
            <v>43</v>
          </cell>
          <cell r="W930">
            <v>43</v>
          </cell>
        </row>
        <row r="931">
          <cell r="O931" t="str">
            <v>4QIAD2020100</v>
          </cell>
          <cell r="P931" t="e">
            <v>#N/A</v>
          </cell>
          <cell r="Q931" t="str">
            <v>GATE 150# RF A105N TRIM NO.8 BB C.A=3MM HO, SOLID WEDGE, API 602,1"</v>
          </cell>
          <cell r="R931">
            <v>1</v>
          </cell>
          <cell r="W931">
            <v>1</v>
          </cell>
        </row>
        <row r="932">
          <cell r="O932" t="str">
            <v>4RSAC6021B00</v>
          </cell>
          <cell r="P932" t="e">
            <v>#N/A</v>
          </cell>
          <cell r="Q932" t="str">
            <v>GLOBE 800# SW A105N TRIM NO.1 BB C.A=3MM HO, API 602,1 1/2"</v>
          </cell>
          <cell r="R932">
            <v>1</v>
          </cell>
          <cell r="W932">
            <v>1</v>
          </cell>
        </row>
        <row r="933">
          <cell r="O933" t="str">
            <v>4RWAD6020D00</v>
          </cell>
          <cell r="P933" t="e">
            <v>#N/A</v>
          </cell>
          <cell r="Q933" t="str">
            <v>NEEDLE GLOBE 800# SW A105, TRIM NO.8 BB C.A=3MM HO, API 602,1/2"</v>
          </cell>
          <cell r="R933">
            <v>6</v>
          </cell>
          <cell r="W933">
            <v>6</v>
          </cell>
        </row>
        <row r="934">
          <cell r="O934" t="str">
            <v>4QSAD6020E00</v>
          </cell>
          <cell r="P934" t="e">
            <v>#N/A</v>
          </cell>
          <cell r="Q934" t="str">
            <v>GATE 800# SW A105N TRIM NO.8 BB C.A=3MM HO, SOLID WEDGE, API 602,3/4"</v>
          </cell>
          <cell r="R934">
            <v>8</v>
          </cell>
          <cell r="W934">
            <v>8</v>
          </cell>
        </row>
        <row r="935">
          <cell r="O935" t="str">
            <v>4QSAE6020100</v>
          </cell>
          <cell r="P935" t="e">
            <v>#N/A</v>
          </cell>
          <cell r="Q935" t="str">
            <v>GATE 800# SW A105N TRIM NO.5 BB C.A=3MM HO, SOLID WEDGE, API 602,1"</v>
          </cell>
          <cell r="R935">
            <v>1</v>
          </cell>
          <cell r="W935">
            <v>1</v>
          </cell>
        </row>
        <row r="936">
          <cell r="O936" t="str">
            <v>4QXAD6020E00</v>
          </cell>
          <cell r="P936" t="e">
            <v>#N/A</v>
          </cell>
          <cell r="Q936" t="str">
            <v>GATE 800# SW/SCRD A105N, TRIM NO.8 BB C.A=3MM HO, SOLID WEDGE, API 602,3/4"</v>
          </cell>
          <cell r="R936">
            <v>100</v>
          </cell>
          <cell r="S936">
            <v>1</v>
          </cell>
          <cell r="W936">
            <v>99</v>
          </cell>
        </row>
        <row r="937">
          <cell r="O937" t="str">
            <v>4QXAD6020100</v>
          </cell>
          <cell r="P937" t="e">
            <v>#N/A</v>
          </cell>
          <cell r="Q937" t="str">
            <v>GATE 800# SW/SCRD A105N, TRIM NO.8 BB C.A=3MM HO, SOLID WEDGE, API 602,1"</v>
          </cell>
          <cell r="R937">
            <v>11</v>
          </cell>
          <cell r="W937">
            <v>11</v>
          </cell>
        </row>
        <row r="938">
          <cell r="O938" t="str">
            <v>4QSAC6021B00</v>
          </cell>
          <cell r="P938" t="e">
            <v>#N/A</v>
          </cell>
          <cell r="Q938" t="str">
            <v>GATE 800# SW A105N TRIM NO.1 BB C.A=3MM HO, SOLID WEDGE, API 602,1 1/2"</v>
          </cell>
          <cell r="R938">
            <v>4</v>
          </cell>
          <cell r="W938">
            <v>4</v>
          </cell>
        </row>
        <row r="939">
          <cell r="O939" t="str">
            <v>4QYAK6070100</v>
          </cell>
          <cell r="P939" t="e">
            <v>#N/A</v>
          </cell>
          <cell r="Q939" t="str">
            <v>GATE 800# SW/SCRD A105N, TRIM NO.16 BB W/NIP,POE(100MM,XXS) C.A=6MM NACE MR0175/ISO 15156 SSC resistant HO, SOLID WEDGE, API 602,1"</v>
          </cell>
          <cell r="R939">
            <v>105</v>
          </cell>
          <cell r="W939">
            <v>105</v>
          </cell>
        </row>
        <row r="940">
          <cell r="O940" t="str">
            <v>4SSAC6120E00</v>
          </cell>
          <cell r="P940" t="e">
            <v>#N/A</v>
          </cell>
          <cell r="Q940" t="str">
            <v>CHECK 800# SW A105N, TRIM NO.1 BC PISTON-S C.A=3MM W/SPRING TYPE, API 602,3/4"</v>
          </cell>
          <cell r="R940">
            <v>13</v>
          </cell>
          <cell r="W940">
            <v>13</v>
          </cell>
        </row>
        <row r="941">
          <cell r="O941" t="str">
            <v>4NEC4F040200</v>
          </cell>
          <cell r="P941" t="e">
            <v>#N/A</v>
          </cell>
          <cell r="Q941" t="str">
            <v>BLIND SPECTACLE 300# RF A516 GR 60 NACE MR0175/ISO 15156 SSC resistant ASME B16.48,2"</v>
          </cell>
          <cell r="R941">
            <v>7</v>
          </cell>
          <cell r="W941">
            <v>7</v>
          </cell>
        </row>
        <row r="942">
          <cell r="O942" t="str">
            <v>4NEG4F000400</v>
          </cell>
          <cell r="P942" t="e">
            <v>#N/A</v>
          </cell>
          <cell r="Q942" t="str">
            <v>BLIND SPECTACLE 300# RF A387 GR.5 CL.1 ASME B16.48,4"</v>
          </cell>
          <cell r="R942">
            <v>1</v>
          </cell>
          <cell r="W942">
            <v>1</v>
          </cell>
        </row>
        <row r="943">
          <cell r="O943" t="str">
            <v>4NEH2F000100</v>
          </cell>
          <cell r="P943" t="e">
            <v>#N/A</v>
          </cell>
          <cell r="Q943" t="str">
            <v>BLIND SPECTACLE 150# RF A387 GR.9 CL.1 ASME B16.48</v>
          </cell>
          <cell r="R943">
            <v>2</v>
          </cell>
          <cell r="W943">
            <v>2</v>
          </cell>
        </row>
        <row r="944">
          <cell r="O944" t="str">
            <v>4MFK4N000100</v>
          </cell>
          <cell r="P944" t="e">
            <v>#N/A</v>
          </cell>
          <cell r="Q944" t="str">
            <v>FLANGE SW 300# RF SCH40S A182-F316 ASME B 16.5,1"</v>
          </cell>
          <cell r="R944">
            <v>1</v>
          </cell>
          <cell r="W944">
            <v>1</v>
          </cell>
        </row>
        <row r="945">
          <cell r="O945" t="str">
            <v>4LFG4I000400</v>
          </cell>
          <cell r="P945" t="e">
            <v>#N/A</v>
          </cell>
          <cell r="Q945" t="str">
            <v>FLANGE WN 300# RF SCH120 A182-F5 ASME B 16.5,4"</v>
          </cell>
          <cell r="R945">
            <v>13</v>
          </cell>
          <cell r="S945">
            <v>3</v>
          </cell>
          <cell r="W945">
            <v>10</v>
          </cell>
        </row>
        <row r="946">
          <cell r="O946" t="str">
            <v>4KIAKK000201</v>
          </cell>
          <cell r="P946" t="e">
            <v>#N/A</v>
          </cell>
          <cell r="Q946" t="str">
            <v>SWAGE ECC SCH160 X SCH160 A234-WPB BLE/PSE MSS SP-95,2",1"</v>
          </cell>
          <cell r="R946">
            <v>1</v>
          </cell>
          <cell r="W946">
            <v>1</v>
          </cell>
        </row>
        <row r="947">
          <cell r="O947" t="str">
            <v>4KIAKK00020E</v>
          </cell>
          <cell r="P947" t="e">
            <v>#N/A</v>
          </cell>
          <cell r="Q947" t="str">
            <v>SWAGE ECC SCH160 X SCH160 A234-WPB BLE/PSE MSS SP-95,2",3/4"</v>
          </cell>
          <cell r="R947">
            <v>1</v>
          </cell>
          <cell r="W947">
            <v>1</v>
          </cell>
        </row>
        <row r="948">
          <cell r="O948" t="str">
            <v>4KIAKR060201</v>
          </cell>
          <cell r="P948" t="e">
            <v>#N/A</v>
          </cell>
          <cell r="Q948" t="str">
            <v>SWAGE ECC SCH160 X XXS A234-WPB BLE/PSE NACE MR0175/ISO 15156 SSC resistant, HIC resitant MSS SP-95,2",1"</v>
          </cell>
          <cell r="R948">
            <v>1</v>
          </cell>
          <cell r="W948">
            <v>1</v>
          </cell>
        </row>
        <row r="949">
          <cell r="O949" t="str">
            <v>4KICEK00041B</v>
          </cell>
          <cell r="P949" t="e">
            <v>#N/A</v>
          </cell>
          <cell r="Q949" t="str">
            <v>SWAGE ECC SCH40 X SCH160 A420-WPL6 BLE/PSE MSS SP-95,4",1 1/2"</v>
          </cell>
          <cell r="R949">
            <v>2</v>
          </cell>
          <cell r="W949">
            <v>2</v>
          </cell>
        </row>
        <row r="950">
          <cell r="O950" t="str">
            <v>4KIJLN00041B</v>
          </cell>
          <cell r="P950" t="e">
            <v>#N/A</v>
          </cell>
          <cell r="Q950" t="str">
            <v>SWAGE ECC SCH10S X SCH40S A403-WP304L BLE/PSE MSS SP-95,4",1 1/2"</v>
          </cell>
          <cell r="R950">
            <v>2</v>
          </cell>
          <cell r="W950">
            <v>2</v>
          </cell>
        </row>
        <row r="951">
          <cell r="O951" t="str">
            <v>4KKARR06010D</v>
          </cell>
          <cell r="P951" t="e">
            <v>#N/A</v>
          </cell>
          <cell r="Q951" t="str">
            <v>SWAGE ECC XXS X XXS A234-WPB PLE/TSE NACE MR0175/ISO 15156 SSC resistant, HIC resitant MSS SP-95,1",1/2"</v>
          </cell>
          <cell r="R951">
            <v>6</v>
          </cell>
          <cell r="W951">
            <v>6</v>
          </cell>
        </row>
        <row r="952">
          <cell r="O952" t="str">
            <v>4KPAGG001B0D</v>
          </cell>
          <cell r="P952" t="e">
            <v>#N/A</v>
          </cell>
          <cell r="Q952" t="str">
            <v>SWAGE ECC SCH80 X SCH80 A234-WPB PBE MSS SP-95,1 1/2",1/2"</v>
          </cell>
          <cell r="R952">
            <v>5</v>
          </cell>
          <cell r="W952">
            <v>5</v>
          </cell>
        </row>
        <row r="953">
          <cell r="O953" t="str">
            <v>4KPAKK001B01</v>
          </cell>
          <cell r="P953" t="e">
            <v>#N/A</v>
          </cell>
          <cell r="Q953" t="str">
            <v>SWAGE ECC SCH160 X SCH160 A234-WPB PBE MSS SP-95,1 1/2",1"</v>
          </cell>
          <cell r="R953">
            <v>1</v>
          </cell>
          <cell r="W953">
            <v>1</v>
          </cell>
        </row>
        <row r="954">
          <cell r="O954" t="str">
            <v>4KPAKK001B0E</v>
          </cell>
          <cell r="P954" t="e">
            <v>#N/A</v>
          </cell>
          <cell r="Q954" t="str">
            <v>SWAGE ECC SCH160 X SCH160 A234-WPB PBE MSS SP-95,1 1/2",3/4"</v>
          </cell>
          <cell r="R954">
            <v>1</v>
          </cell>
          <cell r="W954">
            <v>1</v>
          </cell>
        </row>
        <row r="955">
          <cell r="O955" t="str">
            <v>4GEAT100080E</v>
          </cell>
          <cell r="P955" t="e">
            <v>#N/A</v>
          </cell>
          <cell r="Q955" t="str">
            <v>ELBOLET 3000# SW A105N MSS SP-97,8"</v>
          </cell>
          <cell r="R955">
            <v>1</v>
          </cell>
          <cell r="W955">
            <v>1</v>
          </cell>
        </row>
        <row r="956">
          <cell r="O956" t="str">
            <v>4JIAEK00041B</v>
          </cell>
          <cell r="P956" t="e">
            <v>#N/A</v>
          </cell>
          <cell r="Q956" t="str">
            <v>SWAGE CONC SCH40 X SCH160 A234-WPB BLE/PSE MSS SP-95,4",1 1/2"</v>
          </cell>
          <cell r="R956">
            <v>2</v>
          </cell>
          <cell r="W956">
            <v>2</v>
          </cell>
        </row>
        <row r="957">
          <cell r="O957" t="str">
            <v>4JIAEK04041B</v>
          </cell>
          <cell r="P957" t="e">
            <v>#N/A</v>
          </cell>
          <cell r="Q957" t="str">
            <v>SWAGE CONC SCH40 X SCH160 A234-WPB BLE/PSE NACE MR0175/ISO 15156 SSC resistant MSS SP-95,4",1 1/2"</v>
          </cell>
          <cell r="R957">
            <v>1</v>
          </cell>
          <cell r="W957">
            <v>1</v>
          </cell>
        </row>
        <row r="958">
          <cell r="O958" t="str">
            <v>4JJAER06041B</v>
          </cell>
          <cell r="P958" t="e">
            <v>#N/A</v>
          </cell>
          <cell r="Q958" t="str">
            <v>SWAGE CONC SCH40 X XXS A234-WPB BLE/TSE NACE MR0175/ISO 15156 SSC resistant, HIC resitant MSS SP-95,4",1 1/2"</v>
          </cell>
          <cell r="R958">
            <v>1</v>
          </cell>
          <cell r="W958">
            <v>1</v>
          </cell>
        </row>
        <row r="959">
          <cell r="O959" t="str">
            <v>4JPJNN000E0D</v>
          </cell>
          <cell r="P959" t="e">
            <v>#N/A</v>
          </cell>
          <cell r="Q959" t="str">
            <v>SWAGE CONC SCH40S X SCH40S A403-WP304L PBE MSS SP-95,3/4",1/2"</v>
          </cell>
          <cell r="R959">
            <v>2</v>
          </cell>
          <cell r="W959">
            <v>2</v>
          </cell>
        </row>
        <row r="960">
          <cell r="O960" t="str">
            <v>4KIAEG00020E</v>
          </cell>
          <cell r="P960" t="e">
            <v>#N/A</v>
          </cell>
          <cell r="Q960" t="str">
            <v>SWAGE ECC SCH40 X SCH80 A234-WPB BLE/PSE MSS SP-95,2",3/4"</v>
          </cell>
          <cell r="R960">
            <v>19</v>
          </cell>
          <cell r="W960">
            <v>19</v>
          </cell>
        </row>
        <row r="961">
          <cell r="O961" t="str">
            <v>4KIAEK06031B</v>
          </cell>
          <cell r="P961" t="e">
            <v>#N/A</v>
          </cell>
          <cell r="Q961" t="str">
            <v>SWAGE ECC SCH40 X SCH160 A234-WPB BLE/PSE NACE MR0175/ISO 15156 SSC resistant, HIC resitant MSS SP-95,3",1 1/2"</v>
          </cell>
          <cell r="R961">
            <v>2</v>
          </cell>
          <cell r="W961">
            <v>2</v>
          </cell>
        </row>
        <row r="962">
          <cell r="O962" t="str">
            <v>4BHCT1040E00</v>
          </cell>
          <cell r="P962" t="e">
            <v>#N/A</v>
          </cell>
          <cell r="Q962" t="str">
            <v>PLUG ROUND HEAD SCRD A350 LF2 CL.1 NACE MR0175/ISO 15156 SSC resistant ASME B16.11,3/4"</v>
          </cell>
          <cell r="R962">
            <v>59</v>
          </cell>
          <cell r="W962">
            <v>59</v>
          </cell>
        </row>
        <row r="963">
          <cell r="O963" t="str">
            <v>4GBAU206040E</v>
          </cell>
          <cell r="P963" t="e">
            <v>#N/A</v>
          </cell>
          <cell r="Q963" t="str">
            <v>SOCKOLET 6000# A105N NACE MR0175/ISO 15156 SSC resistant, HIC resitant MSS SP-97,4",3/4"</v>
          </cell>
          <cell r="R963">
            <v>1</v>
          </cell>
          <cell r="W963">
            <v>1</v>
          </cell>
        </row>
        <row r="964">
          <cell r="O964" t="str">
            <v>4GBGV3000401</v>
          </cell>
          <cell r="P964" t="e">
            <v>#N/A</v>
          </cell>
          <cell r="Q964" t="str">
            <v>SOCKOLET 9000# A182-F5 MSS SP-97,4",1"</v>
          </cell>
          <cell r="R964">
            <v>8</v>
          </cell>
          <cell r="W964">
            <v>8</v>
          </cell>
        </row>
        <row r="965">
          <cell r="O965" t="str">
            <v>4GCAT100030E</v>
          </cell>
          <cell r="P965" t="e">
            <v>#N/A</v>
          </cell>
          <cell r="Q965" t="str">
            <v>THREDOLET 3000# A105N MSS SP-97,3",3/4"</v>
          </cell>
          <cell r="R965">
            <v>1</v>
          </cell>
          <cell r="W965">
            <v>1</v>
          </cell>
        </row>
        <row r="966">
          <cell r="O966" t="str">
            <v>4FASEE000603</v>
          </cell>
          <cell r="P966" t="e">
            <v>#N/A</v>
          </cell>
          <cell r="Q966" t="str">
            <v>REDUCER ECC SCH40 X SCH40 A234-WPB BW SEAMLESS, ASME B16.9,6",3"</v>
          </cell>
          <cell r="R966">
            <v>2</v>
          </cell>
          <cell r="W966">
            <v>2</v>
          </cell>
        </row>
        <row r="967">
          <cell r="O967" t="str">
            <v>4BPCT1000E0D</v>
          </cell>
          <cell r="P967" t="e">
            <v>#N/A</v>
          </cell>
          <cell r="Q967" t="str">
            <v>BUSHING HEX HEAD 3000# M X FNPT A350 LF2 CL.1 ASME B16.11,3/4",1/2"</v>
          </cell>
          <cell r="R967">
            <v>7</v>
          </cell>
          <cell r="W967">
            <v>7</v>
          </cell>
        </row>
        <row r="968">
          <cell r="O968" t="str">
            <v>4BPCT2040E0D</v>
          </cell>
          <cell r="P968" t="e">
            <v>#N/A</v>
          </cell>
          <cell r="Q968" t="str">
            <v>BUSHING HEX HEAD 6000# M X FNPT A350 LF2 CL.1 NACE MR0175/ISO 15156 SSC resistant ASME B16.11,3/4",1/2"</v>
          </cell>
          <cell r="R968">
            <v>19</v>
          </cell>
          <cell r="W968">
            <v>19</v>
          </cell>
        </row>
        <row r="969">
          <cell r="O969" t="str">
            <v>4GAAEE000802</v>
          </cell>
          <cell r="P969" t="e">
            <v>#N/A</v>
          </cell>
          <cell r="Q969" t="str">
            <v>WELDOLET SCH40 X SCH40 A105N MSS SP-97,8",2"</v>
          </cell>
          <cell r="R969">
            <v>5</v>
          </cell>
          <cell r="W969">
            <v>5</v>
          </cell>
        </row>
        <row r="970">
          <cell r="O970" t="str">
            <v>4GAAPE001203</v>
          </cell>
          <cell r="P970" t="e">
            <v>#N/A</v>
          </cell>
          <cell r="Q970" t="str">
            <v>WELDOLET STD WT X SCH 40 A105N MSS SP-97,12",3"</v>
          </cell>
          <cell r="R970">
            <v>1</v>
          </cell>
          <cell r="W970">
            <v>1</v>
          </cell>
        </row>
        <row r="971">
          <cell r="O971" t="str">
            <v>4GAAQK060602</v>
          </cell>
          <cell r="P971" t="e">
            <v>#N/A</v>
          </cell>
          <cell r="Q971" t="str">
            <v>WELDOLET XS X SCH160 A105N NACE MR0175/ISO 15156 SSC resistant, HIC resitant MSS SP-97,6",2"</v>
          </cell>
          <cell r="R971">
            <v>2</v>
          </cell>
          <cell r="W971">
            <v>2</v>
          </cell>
        </row>
        <row r="972">
          <cell r="O972" t="str">
            <v>4GACEK000802</v>
          </cell>
          <cell r="P972" t="e">
            <v>#N/A</v>
          </cell>
          <cell r="Q972" t="str">
            <v>WELDOLET SCH40 X SCH160 A350 LF2 CL.1 MSS SP-97,8",2"</v>
          </cell>
          <cell r="R972">
            <v>1</v>
          </cell>
          <cell r="W972">
            <v>1</v>
          </cell>
        </row>
        <row r="973">
          <cell r="O973" t="str">
            <v>4QXCI6020E00</v>
          </cell>
          <cell r="P973" t="e">
            <v>#N/A</v>
          </cell>
          <cell r="Q973" t="str">
            <v>GATE 800# SW/SCRD A350 LF2 CL.1, TRIM NO.10 BB C.A=3MM HO, SOLID WEDGE, API 602,3/4"</v>
          </cell>
          <cell r="T973">
            <v>1</v>
          </cell>
        </row>
        <row r="974">
          <cell r="O974" t="str">
            <v>4QSJK6300100</v>
          </cell>
          <cell r="P974" t="e">
            <v>#N/A</v>
          </cell>
          <cell r="Q974" t="str">
            <v>JACKETED GATE 800# SW A182-F304L TRIM NO.16 BB HO, SOLID WEDGE, API 602,1"</v>
          </cell>
          <cell r="T974">
            <v>1</v>
          </cell>
          <cell r="W974">
            <v>1</v>
          </cell>
        </row>
        <row r="975">
          <cell r="O975" t="str">
            <v>4UICKM2A0100</v>
          </cell>
          <cell r="P975" t="e">
            <v>#N/A</v>
          </cell>
          <cell r="Q975" t="str">
            <v>BALL 150# RF A350 LF2 CL.1, 316SS/METAL-S FLOAT  FS WO C.A=3MM FB,BS EN ISO 17292,1"</v>
          </cell>
          <cell r="T975">
            <v>1</v>
          </cell>
          <cell r="W975">
            <v>1</v>
          </cell>
        </row>
        <row r="976">
          <cell r="O976" t="str">
            <v>4SSLK6101B00</v>
          </cell>
          <cell r="P976" t="e">
            <v>#N/A</v>
          </cell>
          <cell r="Q976" t="str">
            <v>CHECK 800# SW A182-F316L 316LSS/STELLITE SEAT&amp;DISC BC PISTON-S W/SPRING TYPE, API 602,1 1/2"</v>
          </cell>
          <cell r="T976">
            <v>1</v>
          </cell>
          <cell r="W976">
            <v>1</v>
          </cell>
        </row>
        <row r="977">
          <cell r="O977" t="str">
            <v>4LFG4G000600</v>
          </cell>
          <cell r="P977" t="e">
            <v>#N/A</v>
          </cell>
          <cell r="Q977" t="str">
            <v>FLANGE WN 300# RF SCH80 A182-F5 ASME B 16.5,6"</v>
          </cell>
          <cell r="T977">
            <v>1</v>
          </cell>
          <cell r="W977">
            <v>1</v>
          </cell>
        </row>
        <row r="978">
          <cell r="O978" t="str">
            <v>4NDK4F000200</v>
          </cell>
          <cell r="P978" t="e">
            <v>#N/A</v>
          </cell>
          <cell r="Q978" t="str">
            <v>BLIND FLANGE 300# RF A182-F316 ASME B 16.5,2"</v>
          </cell>
          <cell r="T978">
            <v>1</v>
          </cell>
          <cell r="W978">
            <v>1</v>
          </cell>
        </row>
        <row r="979">
          <cell r="O979" t="str">
            <v>4LFA2E000800</v>
          </cell>
          <cell r="P979" t="e">
            <v>#N/A</v>
          </cell>
          <cell r="Q979" t="str">
            <v>FLANGE WN 150# RF SCH40 A105N ASME B 16.5,8"</v>
          </cell>
          <cell r="R979">
            <v>28</v>
          </cell>
          <cell r="W979">
            <v>28</v>
          </cell>
        </row>
        <row r="980">
          <cell r="O980" t="str">
            <v>4LFA2P001600</v>
          </cell>
          <cell r="P980" t="e">
            <v>#N/A</v>
          </cell>
          <cell r="Q980" t="str">
            <v>FLANGE WN 150# RF STD WT A105N ASME B 16.5,16"</v>
          </cell>
          <cell r="R980">
            <v>4</v>
          </cell>
          <cell r="W980">
            <v>4</v>
          </cell>
        </row>
        <row r="981">
          <cell r="O981" t="str">
            <v>4LFA2P002400</v>
          </cell>
          <cell r="P981" t="e">
            <v>#N/A</v>
          </cell>
          <cell r="Q981" t="str">
            <v>FLANGE WN 150# RF STD WT A105N ASME B 16.5,24"</v>
          </cell>
          <cell r="R981">
            <v>1</v>
          </cell>
          <cell r="W981">
            <v>1</v>
          </cell>
        </row>
        <row r="982">
          <cell r="O982" t="str">
            <v>4LFA2P101400</v>
          </cell>
          <cell r="P982" t="e">
            <v>#N/A</v>
          </cell>
          <cell r="Q982" t="str">
            <v>FLANGE WN 150# RF STD WT A105N J/S ASME B 16.5,14"</v>
          </cell>
          <cell r="R982">
            <v>2</v>
          </cell>
          <cell r="W982">
            <v>2</v>
          </cell>
        </row>
        <row r="983">
          <cell r="O983" t="str">
            <v>4LFA4I040400</v>
          </cell>
          <cell r="P983" t="e">
            <v>#N/A</v>
          </cell>
          <cell r="Q983" t="str">
            <v>FLANGE WN 300# RF SCH120 A105N NACE MR0175/ISO 15156 SSC resistant ASME B 16.5,4"</v>
          </cell>
          <cell r="R983">
            <v>6</v>
          </cell>
          <cell r="W983">
            <v>6</v>
          </cell>
        </row>
        <row r="984">
          <cell r="O984" t="str">
            <v>4LFA4K040300</v>
          </cell>
          <cell r="P984" t="e">
            <v>#N/A</v>
          </cell>
          <cell r="Q984" t="str">
            <v>FLANGE WN 300# RF SCH160 BORE A105N NACE MR0175/ISO 15156 SSC resistant ASME B 16.5</v>
          </cell>
          <cell r="R984">
            <v>1</v>
          </cell>
          <cell r="W984">
            <v>1</v>
          </cell>
        </row>
        <row r="985">
          <cell r="O985" t="str">
            <v>4LFA4K060300</v>
          </cell>
          <cell r="P985" t="e">
            <v>#N/A</v>
          </cell>
          <cell r="Q985" t="str">
            <v>FLANGE WN 300# RF SCH160 A105N NACE MR0175/ISO 15156 SSC resistant, HIC resitant ASME B 16.5,3"</v>
          </cell>
          <cell r="R985">
            <v>5</v>
          </cell>
          <cell r="W985">
            <v>5</v>
          </cell>
        </row>
        <row r="986">
          <cell r="O986" t="str">
            <v>4LFA5G000200</v>
          </cell>
          <cell r="P986" t="e">
            <v>#N/A</v>
          </cell>
          <cell r="Q986" t="str">
            <v>FLANGE WN 600# RF SCH80 A105N ASME B 16.5,2"</v>
          </cell>
          <cell r="R986">
            <v>4</v>
          </cell>
          <cell r="W986">
            <v>4</v>
          </cell>
        </row>
        <row r="987">
          <cell r="O987" t="str">
            <v>4LFC2K000200</v>
          </cell>
          <cell r="P987" t="e">
            <v>#N/A</v>
          </cell>
          <cell r="Q987" t="str">
            <v>FLANGE WN 150# RF SCH160 A350 LF2 CL.1 ASME B 16.5</v>
          </cell>
          <cell r="R987">
            <v>1</v>
          </cell>
          <cell r="W987">
            <v>1</v>
          </cell>
        </row>
        <row r="988">
          <cell r="O988" t="str">
            <v>4LFC4G040200</v>
          </cell>
          <cell r="P988" t="e">
            <v>#N/A</v>
          </cell>
          <cell r="Q988" t="str">
            <v>FLANGE WN 300# RF SCH80 A350 LF2 CL.1 NACE MR0175/ISO 15156 SSC resistant ASME B 16.5,2"</v>
          </cell>
          <cell r="R988">
            <v>31</v>
          </cell>
          <cell r="S988">
            <v>1</v>
          </cell>
          <cell r="V988">
            <v>2</v>
          </cell>
          <cell r="W988">
            <v>28</v>
          </cell>
        </row>
        <row r="989">
          <cell r="O989" t="str">
            <v>4LFG4I000400</v>
          </cell>
          <cell r="P989" t="e">
            <v>#N/A</v>
          </cell>
          <cell r="Q989" t="str">
            <v>FLANGE WN 300# RF SCH120 A182-F5 ASME B 16.5,4"</v>
          </cell>
          <cell r="R989">
            <v>1</v>
          </cell>
          <cell r="W989">
            <v>1</v>
          </cell>
        </row>
        <row r="990">
          <cell r="O990" t="str">
            <v>4LFJ2L000200</v>
          </cell>
          <cell r="P990" t="e">
            <v>#N/A</v>
          </cell>
          <cell r="Q990" t="str">
            <v>FLANGE WN 150# RF SCH10S A182-F304L ASME B 16.5,2"</v>
          </cell>
          <cell r="R990">
            <v>5</v>
          </cell>
          <cell r="W990">
            <v>5</v>
          </cell>
        </row>
        <row r="991">
          <cell r="O991" t="str">
            <v>4LFJ4L000400</v>
          </cell>
          <cell r="P991" t="e">
            <v>#N/A</v>
          </cell>
          <cell r="Q991" t="str">
            <v>FLANGE WN 300# RF SCH10S A182-F304L ASME B 16.5</v>
          </cell>
          <cell r="R991">
            <v>2</v>
          </cell>
          <cell r="W991">
            <v>2</v>
          </cell>
        </row>
        <row r="992">
          <cell r="O992" t="str">
            <v>4LFK4L000200</v>
          </cell>
          <cell r="P992" t="e">
            <v>#N/A</v>
          </cell>
          <cell r="Q992" t="str">
            <v>FLANGE WN 300# RF SCH10S A182-F316 ASME B 16.5,2"</v>
          </cell>
          <cell r="R992">
            <v>2</v>
          </cell>
          <cell r="W992">
            <v>2</v>
          </cell>
        </row>
        <row r="993">
          <cell r="O993" t="str">
            <v>4LFK4M003000</v>
          </cell>
          <cell r="P993" t="e">
            <v>#N/A</v>
          </cell>
          <cell r="Q993" t="str">
            <v>FLANGE WN 300# RF SCH20S A182-F316 ASME B 16.5,30"</v>
          </cell>
          <cell r="R993">
            <v>1</v>
          </cell>
          <cell r="W993">
            <v>1</v>
          </cell>
        </row>
        <row r="994">
          <cell r="O994" t="str">
            <v>4LFK4N000600</v>
          </cell>
          <cell r="P994" t="e">
            <v>#N/A</v>
          </cell>
          <cell r="Q994" t="str">
            <v>FLANGE WN 300# RF SCH40S A182-F316 ASME B 16.5,6"</v>
          </cell>
          <cell r="R994">
            <v>24</v>
          </cell>
          <cell r="W994">
            <v>24</v>
          </cell>
        </row>
        <row r="995">
          <cell r="O995" t="str">
            <v>4LFK4N000800</v>
          </cell>
          <cell r="P995" t="e">
            <v>#N/A</v>
          </cell>
          <cell r="Q995" t="str">
            <v>FLANGE WN 300# RF SCH40S A182-F316 ASME B 16.5,8"</v>
          </cell>
          <cell r="R995">
            <v>2</v>
          </cell>
          <cell r="W995">
            <v>2</v>
          </cell>
        </row>
        <row r="996">
          <cell r="O996" t="str">
            <v>4LGA2E000800</v>
          </cell>
          <cell r="P996" t="e">
            <v>#N/A</v>
          </cell>
          <cell r="Q996" t="str">
            <v>FLANGE WN 150# FF SCH40 A105N ASME B 16.5,8"</v>
          </cell>
          <cell r="R996">
            <v>7</v>
          </cell>
          <cell r="W996">
            <v>7</v>
          </cell>
        </row>
        <row r="997">
          <cell r="O997" t="str">
            <v>4MFA2G000100</v>
          </cell>
          <cell r="P997" t="e">
            <v>#N/A</v>
          </cell>
          <cell r="Q997" t="str">
            <v>FLANGE SW 150# RF SCH80 A105N ASME B 16.5,1"</v>
          </cell>
          <cell r="R997">
            <v>14</v>
          </cell>
          <cell r="W997">
            <v>14</v>
          </cell>
        </row>
        <row r="998">
          <cell r="O998" t="str">
            <v>4MFA2G000D00</v>
          </cell>
          <cell r="P998" t="e">
            <v>#N/A</v>
          </cell>
          <cell r="Q998" t="str">
            <v>FLANGE SW 150# RF SCH80 A105N ASME B 16.5,1/2"</v>
          </cell>
          <cell r="R998">
            <v>6</v>
          </cell>
          <cell r="W998">
            <v>6</v>
          </cell>
        </row>
        <row r="999">
          <cell r="O999" t="str">
            <v>4MFA2G001B00</v>
          </cell>
          <cell r="P999" t="e">
            <v>#N/A</v>
          </cell>
          <cell r="Q999" t="str">
            <v>FLANGE SW 150# RF SCH80 A105N ASME B 16.5,1 1/2"</v>
          </cell>
          <cell r="R999">
            <v>6</v>
          </cell>
          <cell r="W999">
            <v>6</v>
          </cell>
        </row>
        <row r="1000">
          <cell r="O1000" t="str">
            <v>4MFA2K040D00</v>
          </cell>
          <cell r="P1000" t="e">
            <v>#N/A</v>
          </cell>
          <cell r="Q1000" t="str">
            <v>FLANGE SW 150# RF SCH160 A105N NACE MR0175/ISO 15156 SSC resistant ASME B 16.5</v>
          </cell>
          <cell r="R1000">
            <v>9</v>
          </cell>
          <cell r="W1000">
            <v>9</v>
          </cell>
        </row>
        <row r="1001">
          <cell r="O1001" t="str">
            <v>4MFA2K040E00</v>
          </cell>
          <cell r="P1001" t="e">
            <v>#N/A</v>
          </cell>
          <cell r="Q1001" t="str">
            <v>FLANGE SW 150# RF SCH160 A105N NACE MR0175/ISO 15156 SSC resistant ASME B 16.5,3/4"</v>
          </cell>
          <cell r="R1001">
            <v>7</v>
          </cell>
          <cell r="W1001">
            <v>7</v>
          </cell>
        </row>
        <row r="1002">
          <cell r="O1002" t="str">
            <v>4MFA2K060100</v>
          </cell>
          <cell r="P1002" t="e">
            <v>#N/A</v>
          </cell>
          <cell r="Q1002" t="str">
            <v>FLANGE SW 150# RF SCH160 A105N NACE MR0175/ISO 15156 SSC resistant, HIC resitant ASME B 16.5,1"</v>
          </cell>
          <cell r="R1002">
            <v>2</v>
          </cell>
          <cell r="W1002">
            <v>2</v>
          </cell>
        </row>
        <row r="1003">
          <cell r="O1003" t="str">
            <v>4MFA2R040100</v>
          </cell>
          <cell r="P1003" t="e">
            <v>#N/A</v>
          </cell>
          <cell r="Q1003" t="str">
            <v>FLANGE SW 150# RF XXS BORE A105N API 945 NACE MR0175/ISO 15156 SSC resistant ASME B 16.5</v>
          </cell>
          <cell r="R1003">
            <v>19</v>
          </cell>
          <cell r="W1003">
            <v>19</v>
          </cell>
        </row>
        <row r="1004">
          <cell r="O1004" t="str">
            <v>4MFA2R041B00</v>
          </cell>
          <cell r="P1004" t="e">
            <v>#N/A</v>
          </cell>
          <cell r="Q1004" t="str">
            <v>FLANGE SW 150# RF XXS BORE A105N API 945 NACE MR0175/ISO 15156 SSC resistant ASME B 16.5</v>
          </cell>
          <cell r="R1004">
            <v>5</v>
          </cell>
          <cell r="W1004">
            <v>5</v>
          </cell>
        </row>
        <row r="1005">
          <cell r="O1005" t="str">
            <v>4MFA4G000E00</v>
          </cell>
          <cell r="P1005" t="e">
            <v>#N/A</v>
          </cell>
          <cell r="Q1005" t="str">
            <v>FLANGE SW 300# RF SCH80 A105N ASME B 16.5,3/4"</v>
          </cell>
          <cell r="R1005">
            <v>44</v>
          </cell>
          <cell r="W1005">
            <v>44</v>
          </cell>
        </row>
        <row r="1006">
          <cell r="O1006" t="str">
            <v>4MFA4G001B00</v>
          </cell>
          <cell r="P1006" t="e">
            <v>#N/A</v>
          </cell>
          <cell r="Q1006" t="str">
            <v>FLANGE SW 300# RF SCH80 A105N ASME B 16.5,1 1/2"</v>
          </cell>
          <cell r="R1006">
            <v>14</v>
          </cell>
          <cell r="W1006">
            <v>14</v>
          </cell>
        </row>
        <row r="1007">
          <cell r="O1007" t="str">
            <v>4MFA4K001B00</v>
          </cell>
          <cell r="P1007" t="e">
            <v>#N/A</v>
          </cell>
          <cell r="Q1007" t="str">
            <v>FLANGE SW 300# RF SCH160 A105N ASME B 16.5,1 1/2"</v>
          </cell>
          <cell r="R1007">
            <v>5</v>
          </cell>
          <cell r="W1007">
            <v>5</v>
          </cell>
        </row>
        <row r="1008">
          <cell r="O1008" t="str">
            <v>4MFA4R040100</v>
          </cell>
          <cell r="P1008" t="e">
            <v>#N/A</v>
          </cell>
          <cell r="Q1008" t="str">
            <v>FLANGE SW 300# RF XXS BORE A105N API 945 NACE MR0175/ISO 15156 SSC resistant ASME B 16.5</v>
          </cell>
          <cell r="R1008">
            <v>5</v>
          </cell>
          <cell r="W1008">
            <v>5</v>
          </cell>
        </row>
        <row r="1009">
          <cell r="O1009" t="str">
            <v>4MFA4R060100</v>
          </cell>
          <cell r="P1009" t="e">
            <v>#N/A</v>
          </cell>
          <cell r="Q1009" t="str">
            <v>FLANGE SW 300# RF XXS A105N NACE MR0175/ISO 15156 SSC resistant, HIC resitant ASME B 16.5,1"</v>
          </cell>
          <cell r="R1009">
            <v>9</v>
          </cell>
          <cell r="W1009">
            <v>9</v>
          </cell>
        </row>
        <row r="1010">
          <cell r="O1010" t="str">
            <v>4MFA5G000100</v>
          </cell>
          <cell r="P1010" t="e">
            <v>#N/A</v>
          </cell>
          <cell r="Q1010" t="str">
            <v>FLANGE SW 600# RF SCH80 A105N ASME B 16.5,1"</v>
          </cell>
          <cell r="R1010">
            <v>36</v>
          </cell>
          <cell r="W1010">
            <v>36</v>
          </cell>
        </row>
        <row r="1011">
          <cell r="O1011" t="str">
            <v>4MFA5R060100</v>
          </cell>
          <cell r="P1011" t="e">
            <v>#N/A</v>
          </cell>
          <cell r="Q1011" t="str">
            <v>FLANGE SW 600# RF XXS A105N NACE MR0175/ISO 15156 SSC resistant ASME B 16.5</v>
          </cell>
          <cell r="R1011">
            <v>4</v>
          </cell>
          <cell r="W1011">
            <v>4</v>
          </cell>
        </row>
        <row r="1012">
          <cell r="O1012" t="str">
            <v>4MFC4K000100</v>
          </cell>
          <cell r="P1012" t="e">
            <v>#N/A</v>
          </cell>
          <cell r="Q1012" t="str">
            <v>FLANGE SW 300# RF SCH160 A350 LF2 CL.1 ASME B 16.5</v>
          </cell>
          <cell r="R1012">
            <v>5</v>
          </cell>
          <cell r="W1012">
            <v>5</v>
          </cell>
        </row>
        <row r="1013">
          <cell r="O1013" t="str">
            <v>4MFC4K041B00</v>
          </cell>
          <cell r="P1013" t="e">
            <v>#N/A</v>
          </cell>
          <cell r="Q1013" t="str">
            <v>FLANGE SW 300# RF SCH160 A350 LF2 CL.1 NACE MR0175/ISO 15156 SSC resistant ASME B 16.5</v>
          </cell>
          <cell r="R1013">
            <v>4</v>
          </cell>
          <cell r="W1013">
            <v>4</v>
          </cell>
        </row>
        <row r="1014">
          <cell r="O1014" t="str">
            <v>4MFJ2N000D00</v>
          </cell>
          <cell r="P1014" t="e">
            <v>#N/A</v>
          </cell>
          <cell r="Q1014" t="str">
            <v>FLANGE SW 150# RF SCH40S A182-F304L ASME B 16.5</v>
          </cell>
          <cell r="R1014">
            <v>1</v>
          </cell>
          <cell r="W1014">
            <v>1</v>
          </cell>
        </row>
        <row r="1015">
          <cell r="O1015" t="str">
            <v>4MFJ4N001B00</v>
          </cell>
          <cell r="P1015" t="e">
            <v>#N/A</v>
          </cell>
          <cell r="Q1015" t="str">
            <v>FLANGE SW 300# RF SCH40S A182-F304L ASME B 16.5</v>
          </cell>
          <cell r="R1015">
            <v>6</v>
          </cell>
          <cell r="W1015">
            <v>6</v>
          </cell>
        </row>
        <row r="1016">
          <cell r="O1016" t="str">
            <v>4MFL2N000100</v>
          </cell>
          <cell r="P1016" t="e">
            <v>#N/A</v>
          </cell>
          <cell r="Q1016" t="str">
            <v>FLANGE SW 150# RF SCH40S A182-F316L ASME B 16.5,1"</v>
          </cell>
          <cell r="R1016">
            <v>26</v>
          </cell>
          <cell r="W1016">
            <v>26</v>
          </cell>
        </row>
        <row r="1017">
          <cell r="O1017" t="str">
            <v>4MFL2N000E00</v>
          </cell>
          <cell r="P1017" t="e">
            <v>#N/A</v>
          </cell>
          <cell r="Q1017" t="str">
            <v>FLANGE SW 150# RF SCH40S A182-F316L ASME B 16.5,3/4"</v>
          </cell>
          <cell r="R1017">
            <v>13</v>
          </cell>
          <cell r="W1017">
            <v>13</v>
          </cell>
        </row>
        <row r="1018">
          <cell r="O1018" t="str">
            <v>4MFL2N001B00</v>
          </cell>
          <cell r="P1018" t="e">
            <v>#N/A</v>
          </cell>
          <cell r="Q1018" t="str">
            <v>FLANGE SW 150# RF SCH40S A182-F316L ASME B 16.5,1 1/2"</v>
          </cell>
          <cell r="R1018">
            <v>3</v>
          </cell>
          <cell r="W1018">
            <v>3</v>
          </cell>
        </row>
        <row r="1019">
          <cell r="O1019" t="str">
            <v>4MFL2N040100</v>
          </cell>
          <cell r="P1019" t="e">
            <v>#N/A</v>
          </cell>
          <cell r="Q1019" t="str">
            <v>FLANGE SW 150# RF SCH40S BORE A182-F316L NACE MR0175/ISO 15156 SSC resistant ASME B 16.5</v>
          </cell>
          <cell r="R1019">
            <v>9</v>
          </cell>
          <cell r="W1019">
            <v>9</v>
          </cell>
        </row>
        <row r="1020">
          <cell r="O1020" t="str">
            <v>4MFL2N040E00</v>
          </cell>
          <cell r="P1020" t="e">
            <v>#N/A</v>
          </cell>
          <cell r="Q1020" t="str">
            <v>FLANGE SW 150# RF SCH40S BORE A182-F316L NACE MR0175/ISO 15156 SSC resistant ASME B 16.5</v>
          </cell>
          <cell r="R1020">
            <v>4</v>
          </cell>
          <cell r="W1020">
            <v>4</v>
          </cell>
        </row>
        <row r="1021">
          <cell r="O1021" t="str">
            <v>4MFL2N041B00</v>
          </cell>
          <cell r="P1021" t="e">
            <v>#N/A</v>
          </cell>
          <cell r="Q1021" t="str">
            <v>FLANGE SW 150# RF SCH40S BORE A182-F316L NACE MR0175/ISO 15156 SSC resistant ASME B 16.5</v>
          </cell>
          <cell r="R1021">
            <v>1</v>
          </cell>
          <cell r="W1021">
            <v>1</v>
          </cell>
        </row>
        <row r="1022">
          <cell r="O1022" t="str">
            <v>4MFL4N040E00</v>
          </cell>
          <cell r="P1022" t="e">
            <v>#N/A</v>
          </cell>
          <cell r="Q1022" t="str">
            <v>FLANGE SW 300# RF SCH40S BORE A182-F316L NACE MR0175/ISO 15156 SSC resistant ASME B 16.5</v>
          </cell>
          <cell r="R1022">
            <v>2</v>
          </cell>
          <cell r="W1022">
            <v>2</v>
          </cell>
        </row>
        <row r="1023">
          <cell r="O1023" t="str">
            <v>4MFL5N000D00</v>
          </cell>
          <cell r="P1023" t="e">
            <v>#N/A</v>
          </cell>
          <cell r="Q1023" t="str">
            <v>FLANGE SW 600# RF SCH40S A182-F316L ASME B 16.5</v>
          </cell>
          <cell r="R1023">
            <v>2</v>
          </cell>
          <cell r="W1023">
            <v>2</v>
          </cell>
        </row>
        <row r="1024">
          <cell r="O1024" t="str">
            <v>4NAA2F100100</v>
          </cell>
          <cell r="P1024" t="e">
            <v>#N/A</v>
          </cell>
          <cell r="Q1024" t="str">
            <v>FLANGE SCRD 150# FF GALV A105N ASME B 16.5,1"</v>
          </cell>
          <cell r="R1024">
            <v>5</v>
          </cell>
          <cell r="W1024">
            <v>5</v>
          </cell>
        </row>
        <row r="1025">
          <cell r="O1025" t="str">
            <v>4NAA2F100D00</v>
          </cell>
          <cell r="P1025" t="e">
            <v>#N/A</v>
          </cell>
          <cell r="Q1025" t="str">
            <v>FLANGE SCRD 150# FF GALV A105N ASME B 16.5</v>
          </cell>
          <cell r="R1025">
            <v>1</v>
          </cell>
          <cell r="W1025">
            <v>1</v>
          </cell>
        </row>
        <row r="1026">
          <cell r="O1026" t="str">
            <v>4NAA2F100E00</v>
          </cell>
          <cell r="P1026" t="e">
            <v>#N/A</v>
          </cell>
          <cell r="Q1026" t="str">
            <v>FLANGE SCRD 150# FF GALV A105N ASME B 16.5,3/4"</v>
          </cell>
          <cell r="R1026">
            <v>1</v>
          </cell>
          <cell r="T1026">
            <v>4</v>
          </cell>
          <cell r="W1026">
            <v>5</v>
          </cell>
        </row>
        <row r="1027">
          <cell r="O1027" t="str">
            <v>4NAA2G100200</v>
          </cell>
          <cell r="P1027" t="e">
            <v>#N/A</v>
          </cell>
          <cell r="Q1027" t="str">
            <v>FLANGE SCRD 150# FF GALV A105N ASME B 16.5,2"</v>
          </cell>
          <cell r="R1027">
            <v>26</v>
          </cell>
          <cell r="W1027">
            <v>26</v>
          </cell>
        </row>
        <row r="1028">
          <cell r="O1028" t="str">
            <v>4NAA2G100400</v>
          </cell>
          <cell r="P1028" t="e">
            <v>#N/A</v>
          </cell>
          <cell r="Q1028" t="str">
            <v>FLANGE SCRD 150# FF GALV A105N ASME B 16.5,4"</v>
          </cell>
          <cell r="R1028">
            <v>2</v>
          </cell>
          <cell r="W1028">
            <v>2</v>
          </cell>
        </row>
        <row r="1029">
          <cell r="O1029" t="str">
            <v>4NAA2G100E00</v>
          </cell>
          <cell r="P1029" t="e">
            <v>#N/A</v>
          </cell>
          <cell r="Q1029" t="str">
            <v>FLANGE SCRD 150# FF GALV A105N ASME B 16.5,3/4"</v>
          </cell>
          <cell r="R1029">
            <v>5</v>
          </cell>
          <cell r="S1029">
            <v>4</v>
          </cell>
          <cell r="W1029">
            <v>1</v>
          </cell>
        </row>
        <row r="1030">
          <cell r="O1030" t="str">
            <v>4NDA2F000E00</v>
          </cell>
          <cell r="P1030" t="e">
            <v>#N/A</v>
          </cell>
          <cell r="Q1030" t="str">
            <v>BLIND FLANGE 150# RF A105N ASME B 16.5,3/4"</v>
          </cell>
          <cell r="R1030">
            <v>11</v>
          </cell>
          <cell r="W1030">
            <v>11</v>
          </cell>
        </row>
        <row r="1031">
          <cell r="O1031" t="str">
            <v>4NDA2F002000</v>
          </cell>
          <cell r="P1031" t="e">
            <v>#N/A</v>
          </cell>
          <cell r="Q1031" t="str">
            <v>BLIND FLANGE 150# RF A105N ASME B 16.5,20"</v>
          </cell>
          <cell r="R1031">
            <v>1</v>
          </cell>
          <cell r="W1031">
            <v>1</v>
          </cell>
        </row>
        <row r="1032">
          <cell r="O1032" t="str">
            <v>4NDA2F002400</v>
          </cell>
          <cell r="P1032" t="e">
            <v>#N/A</v>
          </cell>
          <cell r="Q1032" t="str">
            <v>BLIND FLANGE 150# RF A105N ASME B 16.5,24"</v>
          </cell>
          <cell r="R1032">
            <v>1</v>
          </cell>
          <cell r="W1032">
            <v>1</v>
          </cell>
        </row>
        <row r="1033">
          <cell r="O1033" t="str">
            <v>4NDA2F040300</v>
          </cell>
          <cell r="P1033" t="e">
            <v>#N/A</v>
          </cell>
          <cell r="Q1033" t="str">
            <v>BLIND FLANGE 150# RF A105N NACE MR0175/ISO 15156 SSC resistant ASME B 16.5,3"</v>
          </cell>
          <cell r="R1033">
            <v>1</v>
          </cell>
          <cell r="W1033">
            <v>1</v>
          </cell>
        </row>
        <row r="1034">
          <cell r="O1034" t="str">
            <v>4NDA2F040E00</v>
          </cell>
          <cell r="P1034" t="e">
            <v>#N/A</v>
          </cell>
          <cell r="Q1034" t="str">
            <v>BLIND FLANGE 150# RF A105N NACE MR0175/ISO 15156 SSC resistant ASME B 16.5,3/4"</v>
          </cell>
          <cell r="R1034">
            <v>2</v>
          </cell>
          <cell r="W1034">
            <v>2</v>
          </cell>
        </row>
        <row r="1035">
          <cell r="O1035" t="str">
            <v>4NDA2F100200</v>
          </cell>
          <cell r="P1035" t="e">
            <v>#N/A</v>
          </cell>
          <cell r="Q1035" t="str">
            <v>BLIND FLANGE 150# FF A105N GALV ASME B 16.5,2"</v>
          </cell>
          <cell r="R1035">
            <v>3</v>
          </cell>
          <cell r="W1035">
            <v>3</v>
          </cell>
        </row>
        <row r="1036">
          <cell r="O1036" t="str">
            <v>4NDA2G000200</v>
          </cell>
          <cell r="P1036" t="e">
            <v>#N/A</v>
          </cell>
          <cell r="Q1036" t="str">
            <v>BLIND FLANGE 150# FF A105N ASME B 16.5,2"</v>
          </cell>
          <cell r="R1036">
            <v>3</v>
          </cell>
          <cell r="W1036">
            <v>3</v>
          </cell>
        </row>
        <row r="1037">
          <cell r="O1037" t="str">
            <v>4NDA2G000400</v>
          </cell>
          <cell r="P1037" t="e">
            <v>#N/A</v>
          </cell>
          <cell r="Q1037" t="str">
            <v>BLIND FLANGE 150# FF A105N ASME B 16.5,4"</v>
          </cell>
          <cell r="R1037">
            <v>13</v>
          </cell>
          <cell r="W1037">
            <v>13</v>
          </cell>
        </row>
        <row r="1038">
          <cell r="O1038" t="str">
            <v>4NDA2G001000</v>
          </cell>
          <cell r="P1038" t="e">
            <v>#N/A</v>
          </cell>
          <cell r="Q1038" t="str">
            <v>BLIND FLANGE 150# FF A105N ASME B 16.5,10"</v>
          </cell>
          <cell r="R1038">
            <v>4</v>
          </cell>
          <cell r="W1038">
            <v>4</v>
          </cell>
        </row>
        <row r="1039">
          <cell r="O1039" t="str">
            <v>4NDA2G001600</v>
          </cell>
          <cell r="P1039" t="e">
            <v>#N/A</v>
          </cell>
          <cell r="Q1039" t="str">
            <v>BLIND FLANGE 150# FF A105N ASME B 16.5,16"</v>
          </cell>
          <cell r="R1039">
            <v>4</v>
          </cell>
          <cell r="W1039">
            <v>4</v>
          </cell>
        </row>
        <row r="1040">
          <cell r="O1040" t="str">
            <v>4NDA2G100E00</v>
          </cell>
          <cell r="P1040" t="e">
            <v>#N/A</v>
          </cell>
          <cell r="Q1040" t="str">
            <v>BLIND FLANGE 150# FF A105N GALV. ASME B 16.5,3/4"</v>
          </cell>
          <cell r="R1040">
            <v>3</v>
          </cell>
          <cell r="W1040">
            <v>3</v>
          </cell>
        </row>
        <row r="1041">
          <cell r="O1041" t="str">
            <v>4NDA2G101B00</v>
          </cell>
          <cell r="P1041" t="e">
            <v>#N/A</v>
          </cell>
          <cell r="Q1041" t="str">
            <v>BLIND FLANGE 150# FF A105N GALV. ASME B 16.5,1 1/2"</v>
          </cell>
          <cell r="R1041">
            <v>62</v>
          </cell>
          <cell r="W1041">
            <v>62</v>
          </cell>
        </row>
        <row r="1042">
          <cell r="O1042" t="str">
            <v>4NDA4F000600</v>
          </cell>
          <cell r="P1042" t="e">
            <v>#N/A</v>
          </cell>
          <cell r="Q1042" t="str">
            <v>BLIND FLANGE 300# RF A105N ASME B 16.5,6"</v>
          </cell>
          <cell r="R1042">
            <v>1</v>
          </cell>
          <cell r="W1042">
            <v>1</v>
          </cell>
        </row>
        <row r="1043">
          <cell r="O1043" t="str">
            <v>4NDA4F000E00</v>
          </cell>
          <cell r="P1043" t="e">
            <v>#N/A</v>
          </cell>
          <cell r="Q1043" t="str">
            <v>BLIND FLANGE 300# RF A105N ASME B 16.5,3/4"</v>
          </cell>
          <cell r="R1043">
            <v>7</v>
          </cell>
          <cell r="W1043">
            <v>7</v>
          </cell>
        </row>
        <row r="1044">
          <cell r="O1044" t="str">
            <v>4NDA4F060100</v>
          </cell>
          <cell r="P1044" t="e">
            <v>#N/A</v>
          </cell>
          <cell r="Q1044" t="str">
            <v>BLIND FLANGE 300# RF A105N NACE MR0175/ISO 15156 SSC resistant, HIC resitant ASME B 16.5,1"</v>
          </cell>
          <cell r="R1044">
            <v>6</v>
          </cell>
          <cell r="W1044">
            <v>6</v>
          </cell>
        </row>
        <row r="1045">
          <cell r="O1045" t="str">
            <v>4NDA5F000200</v>
          </cell>
          <cell r="P1045" t="e">
            <v>#N/A</v>
          </cell>
          <cell r="Q1045" t="str">
            <v>BLIND FLANGE 600# RF A105N ASME B 16.5,2"</v>
          </cell>
          <cell r="R1045">
            <v>1</v>
          </cell>
          <cell r="W1045">
            <v>1</v>
          </cell>
        </row>
        <row r="1046">
          <cell r="O1046" t="str">
            <v>4NDG4F000100</v>
          </cell>
          <cell r="P1046" t="e">
            <v>#N/A</v>
          </cell>
          <cell r="Q1046" t="str">
            <v>BLIND FLANGE 300# RF A182-F5 ASME B 16.5,1"</v>
          </cell>
          <cell r="R1046">
            <v>2</v>
          </cell>
          <cell r="S1046">
            <v>2</v>
          </cell>
        </row>
        <row r="1047">
          <cell r="O1047" t="str">
            <v>4NDJ2F000800</v>
          </cell>
          <cell r="P1047" t="e">
            <v>#N/A</v>
          </cell>
          <cell r="Q1047" t="str">
            <v>BLIND FLANGE 150# RF A182-F304L ASME B 16.5</v>
          </cell>
          <cell r="R1047">
            <v>1</v>
          </cell>
          <cell r="W1047">
            <v>1</v>
          </cell>
        </row>
        <row r="1048">
          <cell r="O1048" t="str">
            <v>4NDJ4F000E00</v>
          </cell>
          <cell r="P1048" t="e">
            <v>#N/A</v>
          </cell>
          <cell r="Q1048" t="str">
            <v>BLIND FLANGE 300# RF A182-F304L ASME B 16.5</v>
          </cell>
          <cell r="R1048">
            <v>2</v>
          </cell>
          <cell r="S1048">
            <v>1</v>
          </cell>
          <cell r="W1048">
            <v>1</v>
          </cell>
        </row>
        <row r="1049">
          <cell r="O1049" t="str">
            <v>4NEA2F000E00</v>
          </cell>
          <cell r="P1049" t="e">
            <v>#N/A</v>
          </cell>
          <cell r="Q1049" t="str">
            <v>BLIND SPECTACLE 150# RF A516 GR 70 ASME B16.48,3/4"</v>
          </cell>
          <cell r="R1049">
            <v>13</v>
          </cell>
          <cell r="W1049">
            <v>13</v>
          </cell>
        </row>
        <row r="1050">
          <cell r="O1050" t="str">
            <v>4NEA2F040100</v>
          </cell>
          <cell r="P1050" t="e">
            <v>#N/A</v>
          </cell>
          <cell r="Q1050" t="str">
            <v>BLIND SPECTACLE 150# RF A516 GR 70 NACE MR0175/ISO 15156 SSC resistant ASME B16.48,1"</v>
          </cell>
          <cell r="R1050">
            <v>1</v>
          </cell>
          <cell r="W1050">
            <v>1</v>
          </cell>
        </row>
        <row r="1051">
          <cell r="O1051" t="str">
            <v>4NEA2F040E00</v>
          </cell>
          <cell r="P1051" t="e">
            <v>#N/A</v>
          </cell>
          <cell r="Q1051" t="str">
            <v>BLIND SPECTACLE 150# RF A516 GR 70 NACE MR0175/ISO 15156 SSC resistant ASME B16.48</v>
          </cell>
          <cell r="R1051">
            <v>2</v>
          </cell>
          <cell r="W1051">
            <v>2</v>
          </cell>
        </row>
        <row r="1052">
          <cell r="O1052" t="str">
            <v>4NEA2F041B00</v>
          </cell>
          <cell r="P1052" t="e">
            <v>#N/A</v>
          </cell>
          <cell r="Q1052" t="str">
            <v>BLIND SPECTACLE 150# RF A516 GR 70 NACE MR0175/ISO 15156 SSC resistant ASME B16.48,1 1/2"</v>
          </cell>
          <cell r="R1052">
            <v>3</v>
          </cell>
          <cell r="W1052">
            <v>3</v>
          </cell>
        </row>
        <row r="1053">
          <cell r="O1053" t="str">
            <v>4NEA2F100100</v>
          </cell>
          <cell r="P1053" t="e">
            <v>#N/A</v>
          </cell>
          <cell r="Q1053" t="str">
            <v>BLIND SPECTACLE 150# RF A516 GR 70 GALV. ASME B16.48</v>
          </cell>
          <cell r="R1053">
            <v>1</v>
          </cell>
          <cell r="W1053">
            <v>1</v>
          </cell>
        </row>
        <row r="1054">
          <cell r="O1054" t="str">
            <v>4NEA4F000600</v>
          </cell>
          <cell r="P1054" t="e">
            <v>#N/A</v>
          </cell>
          <cell r="Q1054" t="str">
            <v>BLIND SPECTACLE 300# RF A516 GR 70 ASME B16.48,6"</v>
          </cell>
          <cell r="R1054">
            <v>3</v>
          </cell>
          <cell r="W1054">
            <v>3</v>
          </cell>
        </row>
        <row r="1055">
          <cell r="O1055" t="str">
            <v>4NEA4F000800</v>
          </cell>
          <cell r="P1055" t="e">
            <v>#N/A</v>
          </cell>
          <cell r="Q1055" t="str">
            <v>BLIND SPECTACLE 300# RF A516 GR 70 ASME B16.48,8"</v>
          </cell>
          <cell r="R1055">
            <v>1</v>
          </cell>
          <cell r="W1055">
            <v>1</v>
          </cell>
        </row>
        <row r="1056">
          <cell r="O1056" t="str">
            <v>4NEA4F060100</v>
          </cell>
          <cell r="P1056" t="e">
            <v>#N/A</v>
          </cell>
          <cell r="Q1056" t="str">
            <v>BLIND SPECTACLE 300# RF A516 GR 70 NACE MR0175/ISO 15156 SSC resistant, HIC resitant  ASME B16.48,1"</v>
          </cell>
          <cell r="R1056">
            <v>2</v>
          </cell>
          <cell r="W1056">
            <v>2</v>
          </cell>
        </row>
        <row r="1057">
          <cell r="O1057" t="str">
            <v>4NEC4F040200</v>
          </cell>
          <cell r="P1057" t="e">
            <v>#N/A</v>
          </cell>
          <cell r="Q1057" t="str">
            <v>BLIND SPECTACLE 300# RF A516 GR 60 NACE MR0175/ISO 15156 SSC resistant ASME B16.48,2"</v>
          </cell>
          <cell r="R1057">
            <v>2</v>
          </cell>
          <cell r="W1057">
            <v>2</v>
          </cell>
        </row>
        <row r="1058">
          <cell r="O1058" t="str">
            <v>4NEL2F000E00</v>
          </cell>
          <cell r="P1058" t="e">
            <v>#N/A</v>
          </cell>
          <cell r="Q1058" t="str">
            <v>BLIND SPECTACLE 150# RF A240 GR.316L ASME B16.48</v>
          </cell>
          <cell r="R1058">
            <v>1</v>
          </cell>
          <cell r="W1058">
            <v>1</v>
          </cell>
        </row>
        <row r="1059">
          <cell r="O1059" t="str">
            <v>4NEL2F001B00</v>
          </cell>
          <cell r="P1059" t="e">
            <v>#N/A</v>
          </cell>
          <cell r="Q1059" t="str">
            <v>BLIND SPECTACLE 150# RF A240 GR.316L ASME B16.48,1 1/2"</v>
          </cell>
          <cell r="R1059">
            <v>3</v>
          </cell>
          <cell r="W1059">
            <v>3</v>
          </cell>
        </row>
        <row r="1060">
          <cell r="O1060" t="str">
            <v>4NEL2F040100</v>
          </cell>
          <cell r="P1060" t="e">
            <v>#N/A</v>
          </cell>
          <cell r="Q1060" t="str">
            <v>BLIND SPECTACLE 150# RF A240 GR.316L NACE MR0175/ISO 15156 SSC resistant,ASME B16.48</v>
          </cell>
          <cell r="R1060">
            <v>2</v>
          </cell>
          <cell r="W1060">
            <v>2</v>
          </cell>
        </row>
        <row r="1061">
          <cell r="O1061" t="str">
            <v>4NEL2F040E00</v>
          </cell>
          <cell r="P1061" t="e">
            <v>#N/A</v>
          </cell>
          <cell r="Q1061" t="str">
            <v>BLIND SPECTACLE 150# RF A240 GR.316L NACE MR0175/ISO 15156 SSC resistant,ASME B16.48</v>
          </cell>
          <cell r="R1061">
            <v>2</v>
          </cell>
          <cell r="W1061">
            <v>2</v>
          </cell>
        </row>
        <row r="1062">
          <cell r="O1062" t="str">
            <v>4NEL2F041B00</v>
          </cell>
          <cell r="P1062" t="e">
            <v>#N/A</v>
          </cell>
          <cell r="Q1062" t="str">
            <v>BLIND SPECTACLE 150# RF A240 GR.316L NACE MR0175/ISO 15156 SSC resistant,ASME B16.48</v>
          </cell>
          <cell r="R1062">
            <v>1</v>
          </cell>
          <cell r="W1062">
            <v>1</v>
          </cell>
        </row>
        <row r="1063">
          <cell r="O1063" t="str">
            <v>4NHA2F001600</v>
          </cell>
          <cell r="P1063" t="e">
            <v>#N/A</v>
          </cell>
          <cell r="Q1063" t="str">
            <v>SPACER &amp; BLIND PADDLE 150# RF A516 GR 70 ENGINEERING STD: SACR-DE-GEN-PI-SPC-0023,16"</v>
          </cell>
          <cell r="R1063">
            <v>2</v>
          </cell>
          <cell r="W1063">
            <v>2</v>
          </cell>
        </row>
        <row r="1064">
          <cell r="O1064" t="str">
            <v>4BJLS1001B00</v>
          </cell>
          <cell r="P1064" t="e">
            <v>#N/A</v>
          </cell>
          <cell r="Q1064" t="str">
            <v>FULL COUPLING 3000# SW A182-F316L ASME B16.11</v>
          </cell>
          <cell r="R1064">
            <v>9</v>
          </cell>
          <cell r="W1064">
            <v>9</v>
          </cell>
        </row>
        <row r="1065">
          <cell r="O1065" t="str">
            <v>4BDLS1000E0D</v>
          </cell>
          <cell r="P1065" t="e">
            <v>#N/A</v>
          </cell>
          <cell r="Q1065" t="str">
            <v>RED TEE 3000# SW A182-F316L ASME B16.11</v>
          </cell>
          <cell r="R1065">
            <v>1</v>
          </cell>
          <cell r="W1065">
            <v>1</v>
          </cell>
        </row>
        <row r="1066">
          <cell r="O1066" t="str">
            <v>4BDLS1000E0E</v>
          </cell>
          <cell r="P1066" t="e">
            <v>#N/A</v>
          </cell>
          <cell r="Q1066" t="str">
            <v>TEE 3000# SW A182-F316L ASME B16.11</v>
          </cell>
          <cell r="R1066">
            <v>7</v>
          </cell>
          <cell r="W1066">
            <v>7</v>
          </cell>
        </row>
        <row r="1067">
          <cell r="O1067" t="str">
            <v>4BGAT1100200</v>
          </cell>
          <cell r="P1067" t="e">
            <v>#N/A</v>
          </cell>
          <cell r="Q1067" t="str">
            <v>CAP 3000# SCRD A105N GALV ASME B16.11,2"</v>
          </cell>
          <cell r="R1067">
            <v>5</v>
          </cell>
          <cell r="W1067">
            <v>5</v>
          </cell>
        </row>
        <row r="1068">
          <cell r="O1068" t="str">
            <v>4BAAG1100D00</v>
          </cell>
          <cell r="P1068" t="e">
            <v>#N/A</v>
          </cell>
          <cell r="Q1068" t="str">
            <v>ELBOW 90 DEG 3000# SCRD A105N GALV ASME B16.11,1/2"</v>
          </cell>
          <cell r="R1068">
            <v>31</v>
          </cell>
          <cell r="W1068">
            <v>31</v>
          </cell>
        </row>
        <row r="1069">
          <cell r="O1069" t="str">
            <v>4GBLT104060E</v>
          </cell>
          <cell r="P1069" t="e">
            <v>#N/A</v>
          </cell>
          <cell r="Q1069" t="str">
            <v>SOCKOLET 3000# A182-F316L NACE MR0175/ISO 15156 SSC resistant MSS SP-97</v>
          </cell>
          <cell r="R1069">
            <v>2</v>
          </cell>
          <cell r="W1069">
            <v>2</v>
          </cell>
        </row>
        <row r="1070">
          <cell r="O1070" t="str">
            <v>4GBAV3040401</v>
          </cell>
          <cell r="P1070" t="e">
            <v>#N/A</v>
          </cell>
          <cell r="Q1070" t="str">
            <v>SOCKOLET 6000# A105N NACE MR0175/ISO 15156 SSC resistant MSS SP-97,4",1"</v>
          </cell>
          <cell r="R1070">
            <v>6</v>
          </cell>
          <cell r="W1070">
            <v>6</v>
          </cell>
        </row>
        <row r="1071">
          <cell r="O1071" t="str">
            <v>4BDLS104010E</v>
          </cell>
          <cell r="P1071" t="e">
            <v>#N/A</v>
          </cell>
          <cell r="Q1071" t="str">
            <v>RED TEE 3000# SW A182-F316L MR0175 NACE MR0175/ISO 15156 SSC resistant ASME B16.11</v>
          </cell>
          <cell r="R1071">
            <v>4</v>
          </cell>
          <cell r="W1071">
            <v>4</v>
          </cell>
        </row>
        <row r="1072">
          <cell r="O1072" t="str">
            <v>4BDLS1040E0E</v>
          </cell>
          <cell r="P1072" t="e">
            <v>#N/A</v>
          </cell>
          <cell r="Q1072" t="str">
            <v>TEE 3000# SW A182-F316L NACE MR0175/ISO 15156 SSC resistant ASME B16.11</v>
          </cell>
          <cell r="R1072">
            <v>2</v>
          </cell>
          <cell r="W1072">
            <v>2</v>
          </cell>
        </row>
        <row r="1073">
          <cell r="O1073" t="str">
            <v>4BALS1040E00</v>
          </cell>
          <cell r="P1073" t="e">
            <v>#N/A</v>
          </cell>
          <cell r="Q1073" t="str">
            <v>ELBOW 90 DEG 3000# SW A182-F316L NACE MR0175/ISO 15156 SSC resistant ASME B16.11</v>
          </cell>
          <cell r="R1073">
            <v>9</v>
          </cell>
          <cell r="W1073">
            <v>9</v>
          </cell>
        </row>
        <row r="1074">
          <cell r="O1074" t="str">
            <v>4BJAS3041B00</v>
          </cell>
          <cell r="P1074" t="e">
            <v>#N/A</v>
          </cell>
          <cell r="Q1074" t="str">
            <v>FULL COUPLING 6000# SW A105N NACE MR0175/ISO 15156 SSC resistant ASME B16.11</v>
          </cell>
          <cell r="R1074">
            <v>2</v>
          </cell>
          <cell r="W1074">
            <v>2</v>
          </cell>
        </row>
        <row r="1075">
          <cell r="O1075" t="str">
            <v>4BDAS3041B1B</v>
          </cell>
          <cell r="P1075" t="e">
            <v>#N/A</v>
          </cell>
          <cell r="Q1075" t="str">
            <v>TEE 6000# SW A105N NACE MR0175/ISO 15156 SSC resistant ASME B16.11,1 1/2",1 1/2"</v>
          </cell>
          <cell r="R1075">
            <v>5</v>
          </cell>
          <cell r="W1075">
            <v>5</v>
          </cell>
        </row>
        <row r="1076">
          <cell r="O1076" t="str">
            <v>4BALS1040100</v>
          </cell>
          <cell r="P1076" t="e">
            <v>#N/A</v>
          </cell>
          <cell r="Q1076" t="str">
            <v>ELBOW 90 DEG 3000# SW A182-F316L NACE MR0175/ISO 15156 SSC resistant ASME B16.11,1"</v>
          </cell>
          <cell r="R1076">
            <v>9</v>
          </cell>
          <cell r="S1076">
            <v>1</v>
          </cell>
          <cell r="W1076">
            <v>8</v>
          </cell>
        </row>
        <row r="1077">
          <cell r="O1077" t="str">
            <v>4BDLS1041B01</v>
          </cell>
          <cell r="P1077" t="e">
            <v>#N/A</v>
          </cell>
          <cell r="Q1077" t="str">
            <v>RED TEE 3000# SW A182-F316L MR0175 NACE MR0175/ISO 15156 SSC resistant ASME B16.11</v>
          </cell>
          <cell r="R1077">
            <v>1</v>
          </cell>
          <cell r="W1077">
            <v>1</v>
          </cell>
        </row>
        <row r="1078">
          <cell r="O1078" t="str">
            <v>4GACPK001402</v>
          </cell>
          <cell r="P1078" t="e">
            <v>#N/A</v>
          </cell>
          <cell r="Q1078" t="str">
            <v>WELDOLET STD WT X SCH160 A350 LF2 CL.1 MSS SP-97,14",2"</v>
          </cell>
          <cell r="R1078">
            <v>2</v>
          </cell>
          <cell r="W1078">
            <v>2</v>
          </cell>
        </row>
        <row r="1079">
          <cell r="O1079" t="str">
            <v>4GAAEE002006</v>
          </cell>
          <cell r="P1079" t="e">
            <v>#N/A</v>
          </cell>
          <cell r="Q1079" t="str">
            <v>WELDOLET SCH40 X SCH40 A105N MSS SP-97,20",6"</v>
          </cell>
          <cell r="R1079">
            <v>1</v>
          </cell>
          <cell r="W1079">
            <v>1</v>
          </cell>
        </row>
        <row r="1080">
          <cell r="O1080" t="str">
            <v>4GAAPE002802</v>
          </cell>
          <cell r="P1080" t="e">
            <v>#N/A</v>
          </cell>
          <cell r="Q1080" t="str">
            <v>WELDOLET STD WT X SCH 40 A105N MSS SP-97,28",2"</v>
          </cell>
          <cell r="R1080">
            <v>1</v>
          </cell>
          <cell r="W1080">
            <v>1</v>
          </cell>
        </row>
        <row r="1081">
          <cell r="O1081" t="str">
            <v>4GBAT100280E</v>
          </cell>
          <cell r="P1081" t="e">
            <v>#N/A</v>
          </cell>
          <cell r="Q1081" t="str">
            <v>SOCKOLET 3000# A105N MSS SP-97,28",3/4"</v>
          </cell>
          <cell r="R1081">
            <v>6</v>
          </cell>
          <cell r="W1081">
            <v>6</v>
          </cell>
        </row>
        <row r="1082">
          <cell r="O1082" t="str">
            <v>4GAAQE001808</v>
          </cell>
          <cell r="P1082" t="e">
            <v>#N/A</v>
          </cell>
          <cell r="Q1082" t="str">
            <v>WELDOLET XS X SCH40 A105N MSS SP-97,18",8"</v>
          </cell>
          <cell r="R1082">
            <v>1</v>
          </cell>
          <cell r="W1082">
            <v>1</v>
          </cell>
        </row>
        <row r="1083">
          <cell r="O1083" t="str">
            <v>4BPCT1000E0D</v>
          </cell>
          <cell r="P1083" t="e">
            <v>#N/A</v>
          </cell>
          <cell r="Q1083" t="str">
            <v>BUSHING HEX HEAD 3000# M X FNPT A350 LF2 CL.1 ASME B16.11,3/4",1/2"</v>
          </cell>
          <cell r="R1083">
            <v>13</v>
          </cell>
          <cell r="S1083">
            <v>13</v>
          </cell>
        </row>
        <row r="1084">
          <cell r="O1084" t="str">
            <v>4GBCT100041B</v>
          </cell>
          <cell r="P1084" t="e">
            <v>#N/A</v>
          </cell>
          <cell r="Q1084" t="str">
            <v>SOCKOLET 3000# A350 LF2 CL.1 MSS SP-97,4",1 1/2"</v>
          </cell>
          <cell r="R1084">
            <v>1</v>
          </cell>
          <cell r="W1084">
            <v>1</v>
          </cell>
        </row>
        <row r="1085">
          <cell r="O1085" t="str">
            <v>4BPCT2040E0D</v>
          </cell>
          <cell r="P1085" t="e">
            <v>#N/A</v>
          </cell>
          <cell r="Q1085" t="str">
            <v>BUSHING HEX HEAD 6000# M X FNPT A350 LF2 CL.1 NACE MR0175/ISO 15156 SSC resistant ASME B16.11,3/4",1/2"</v>
          </cell>
          <cell r="R1085">
            <v>4</v>
          </cell>
          <cell r="S1085">
            <v>4</v>
          </cell>
        </row>
        <row r="1086">
          <cell r="O1086" t="str">
            <v>4BLAT2000E0D</v>
          </cell>
          <cell r="P1086" t="e">
            <v>#N/A</v>
          </cell>
          <cell r="Q1086" t="str">
            <v>COUPLING 6000# Female Thrded A105N ASME B16.11,3/4"x1/2"</v>
          </cell>
          <cell r="R1086">
            <v>3</v>
          </cell>
          <cell r="S1086">
            <v>3</v>
          </cell>
        </row>
        <row r="1087">
          <cell r="O1087" t="str">
            <v>4BHCT1040E00</v>
          </cell>
          <cell r="P1087" t="e">
            <v>#N/A</v>
          </cell>
          <cell r="Q1087" t="str">
            <v>PLUG ROUND HEAD SCRD A350 LF2 CL.1 NACE MR0175/ISO 15156 SSC resistant ASME B16.11,3/4"</v>
          </cell>
          <cell r="R1087">
            <v>8</v>
          </cell>
          <cell r="S1087">
            <v>8</v>
          </cell>
        </row>
        <row r="1088">
          <cell r="O1088" t="str">
            <v>4BDJS1000E0E</v>
          </cell>
          <cell r="P1088" t="e">
            <v>#N/A</v>
          </cell>
          <cell r="Q1088" t="str">
            <v>TEE 3000# SW A182-F304L ASME B16.11,3/4",3/4"</v>
          </cell>
          <cell r="R1088">
            <v>2</v>
          </cell>
          <cell r="W1088">
            <v>2</v>
          </cell>
        </row>
        <row r="1089">
          <cell r="O1089" t="str">
            <v>4GBJT100041B</v>
          </cell>
          <cell r="P1089" t="e">
            <v>#N/A</v>
          </cell>
          <cell r="Q1089" t="str">
            <v>SOCKOLET 3000# A182-F304L MSS SP-97,4",1 1/2"</v>
          </cell>
          <cell r="R1089">
            <v>3</v>
          </cell>
          <cell r="W1089">
            <v>3</v>
          </cell>
        </row>
        <row r="1090">
          <cell r="O1090" t="str">
            <v>4BCAS3040100</v>
          </cell>
          <cell r="P1090" t="e">
            <v>#N/A</v>
          </cell>
          <cell r="Q1090" t="str">
            <v>ELBOW 45 DEG 6000# SW A105N NACE MR0175/ISO 15156 SSC resistant ASME B16.11</v>
          </cell>
          <cell r="R1090">
            <v>2</v>
          </cell>
          <cell r="W1090">
            <v>2</v>
          </cell>
        </row>
        <row r="1091">
          <cell r="O1091" t="str">
            <v>4BDAS3040101</v>
          </cell>
          <cell r="P1091" t="e">
            <v>#N/A</v>
          </cell>
          <cell r="Q1091" t="str">
            <v>TEE 6000# SW A105N NACE MR0175/ISO 15156 SSC resistant ASME B16.11,1",1"</v>
          </cell>
          <cell r="R1091">
            <v>9</v>
          </cell>
          <cell r="W1091">
            <v>9</v>
          </cell>
        </row>
        <row r="1092">
          <cell r="O1092" t="str">
            <v>4BAAS3040100</v>
          </cell>
          <cell r="P1092" t="e">
            <v>#N/A</v>
          </cell>
          <cell r="Q1092" t="str">
            <v>ELBOW 90 DEG 6000# SW A105N NACE MR0175/ISO 15156 SSC resistant ASME B16.11,1"</v>
          </cell>
          <cell r="R1092">
            <v>27</v>
          </cell>
          <cell r="W1092">
            <v>27</v>
          </cell>
        </row>
        <row r="1093">
          <cell r="O1093" t="str">
            <v>4BDAS2040E0E</v>
          </cell>
          <cell r="P1093" t="e">
            <v>#N/A</v>
          </cell>
          <cell r="Q1093" t="str">
            <v>TEE 6000# SW A105N NACE MR0175/ISO 15156 SSC resistant ASME B16.11,3/4",3/4"</v>
          </cell>
          <cell r="R1093">
            <v>1</v>
          </cell>
          <cell r="W1093">
            <v>1</v>
          </cell>
        </row>
        <row r="1094">
          <cell r="O1094" t="str">
            <v>4GBAU204180E</v>
          </cell>
          <cell r="P1094" t="e">
            <v>#N/A</v>
          </cell>
          <cell r="Q1094" t="str">
            <v>SOCKOLET 6000# A105N NACE MR0175/ISO 15156 SSC resistant MSS SP-97,18",3/4"</v>
          </cell>
          <cell r="R1094">
            <v>3</v>
          </cell>
          <cell r="W1094">
            <v>3</v>
          </cell>
        </row>
        <row r="1095">
          <cell r="O1095" t="str">
            <v>4GAAPE001202</v>
          </cell>
          <cell r="P1095" t="e">
            <v>#N/A</v>
          </cell>
          <cell r="Q1095" t="str">
            <v>WELDOLET STD WT X SCH 40 A105N MSS SP-97,12",2"</v>
          </cell>
          <cell r="R1095">
            <v>1</v>
          </cell>
          <cell r="W1095">
            <v>1</v>
          </cell>
        </row>
        <row r="1096">
          <cell r="O1096" t="str">
            <v>4BGAT1100E00</v>
          </cell>
          <cell r="P1096" t="e">
            <v>#N/A</v>
          </cell>
          <cell r="Q1096" t="str">
            <v>CAP 3000# SCRD A105N GALV ASME B16.11,3/4"</v>
          </cell>
          <cell r="R1096">
            <v>2</v>
          </cell>
          <cell r="W1096">
            <v>2</v>
          </cell>
        </row>
        <row r="1097">
          <cell r="O1097" t="str">
            <v>4GCAT1100602</v>
          </cell>
          <cell r="P1097" t="e">
            <v>#N/A</v>
          </cell>
          <cell r="Q1097" t="str">
            <v>THREDOLET 3000# A105N GALV MSS SP-97,6",2"</v>
          </cell>
          <cell r="R1097">
            <v>1</v>
          </cell>
          <cell r="W1097">
            <v>1</v>
          </cell>
        </row>
        <row r="1098">
          <cell r="O1098" t="str">
            <v>4GCAT1100601</v>
          </cell>
          <cell r="P1098" t="e">
            <v>#N/A</v>
          </cell>
          <cell r="Q1098" t="str">
            <v>THREDOLET 3000# A105N GALV MSS SP-97,6",1"</v>
          </cell>
          <cell r="R1098">
            <v>20</v>
          </cell>
          <cell r="W1098">
            <v>20</v>
          </cell>
        </row>
        <row r="1099">
          <cell r="O1099" t="str">
            <v>4BDAG110030E</v>
          </cell>
          <cell r="P1099" t="e">
            <v>#N/A</v>
          </cell>
          <cell r="Q1099" t="str">
            <v>RED TEE 3000# SCRD A105N GALV ASME B16.11,3",3/4"</v>
          </cell>
          <cell r="R1099">
            <v>2</v>
          </cell>
          <cell r="W1099">
            <v>2</v>
          </cell>
        </row>
        <row r="1100">
          <cell r="O1100" t="str">
            <v>4BDAG1101B0D</v>
          </cell>
          <cell r="P1100" t="e">
            <v>#N/A</v>
          </cell>
          <cell r="Q1100" t="str">
            <v>RED TEE 3000# SCRD A105N GALV ASME B16.11,1 1/2",1/2"</v>
          </cell>
          <cell r="R1100">
            <v>15</v>
          </cell>
          <cell r="W1100">
            <v>15</v>
          </cell>
        </row>
        <row r="1101">
          <cell r="O1101" t="str">
            <v>4BJAT1100200</v>
          </cell>
          <cell r="P1101" t="e">
            <v>#N/A</v>
          </cell>
          <cell r="Q1101" t="str">
            <v>FULL COUPLING 3000# SCRD A105N GALV ASME B16.11,2"</v>
          </cell>
          <cell r="R1101">
            <v>45</v>
          </cell>
          <cell r="W1101">
            <v>45</v>
          </cell>
        </row>
        <row r="1102">
          <cell r="O1102" t="str">
            <v>4BAAS2040E00</v>
          </cell>
          <cell r="P1102" t="e">
            <v>#N/A</v>
          </cell>
          <cell r="Q1102" t="str">
            <v>ELBOW 90 DEG 6000# SW A105N NACE MR0175/ISO 15156 SSC resistant ASME B16.11,3/4"</v>
          </cell>
          <cell r="R1102">
            <v>26</v>
          </cell>
          <cell r="W1102">
            <v>26</v>
          </cell>
        </row>
        <row r="1103">
          <cell r="O1103" t="str">
            <v>4BJAS2001B00</v>
          </cell>
          <cell r="P1103" t="e">
            <v>#N/A</v>
          </cell>
          <cell r="Q1103" t="str">
            <v>FULL COUPLING 6000# SW A105N ASME B16.11,1 1/2"</v>
          </cell>
          <cell r="R1103">
            <v>1</v>
          </cell>
          <cell r="W1103">
            <v>1</v>
          </cell>
        </row>
        <row r="1104">
          <cell r="O1104" t="str">
            <v>4BDAS2001B0E</v>
          </cell>
          <cell r="P1104" t="e">
            <v>#N/A</v>
          </cell>
          <cell r="Q1104" t="str">
            <v>RED TEE 6000# SW A105N ASME B16.11,1 1/2",3/4"</v>
          </cell>
          <cell r="R1104">
            <v>15</v>
          </cell>
          <cell r="W1104">
            <v>15</v>
          </cell>
        </row>
        <row r="1105">
          <cell r="O1105" t="str">
            <v>4BAAS2001B00</v>
          </cell>
          <cell r="P1105" t="e">
            <v>#N/A</v>
          </cell>
          <cell r="Q1105" t="str">
            <v>ELBOW 90 DEG 6000# SW A105N ASME B16.11,1 1/2"</v>
          </cell>
          <cell r="R1105">
            <v>11</v>
          </cell>
          <cell r="W1105">
            <v>11</v>
          </cell>
        </row>
        <row r="1106">
          <cell r="O1106" t="str">
            <v>4BAAS3061B00</v>
          </cell>
          <cell r="P1106" t="e">
            <v>#N/A</v>
          </cell>
          <cell r="Q1106" t="str">
            <v>ELBOW 90 DEG 9000# SW A105N NACE MR0175/ISO 15156 SSC resistant, HIC resitant ASME B16.11,1 1/2"</v>
          </cell>
          <cell r="R1106">
            <v>5</v>
          </cell>
          <cell r="W1106">
            <v>5</v>
          </cell>
        </row>
        <row r="1107">
          <cell r="O1107" t="str">
            <v>4BPAT1100E0D</v>
          </cell>
          <cell r="P1107" t="e">
            <v>#N/A</v>
          </cell>
          <cell r="Q1107" t="str">
            <v>BUSHING HEX HEAD 3000# M X FNPT A105N GALV. ASME B16.11,3/4",1/2"</v>
          </cell>
          <cell r="R1107">
            <v>4</v>
          </cell>
          <cell r="W1107">
            <v>4</v>
          </cell>
        </row>
        <row r="1108">
          <cell r="O1108" t="str">
            <v>4BAAG1100200</v>
          </cell>
          <cell r="P1108" t="e">
            <v>#N/A</v>
          </cell>
          <cell r="Q1108" t="str">
            <v>ELBOW 90 DEG 3000# SCRD A105N GALV ASME B16.11,2"</v>
          </cell>
          <cell r="R1108">
            <v>25</v>
          </cell>
          <cell r="W1108">
            <v>25</v>
          </cell>
        </row>
        <row r="1109">
          <cell r="O1109" t="str">
            <v>4BHAT1100E00</v>
          </cell>
          <cell r="P1109" t="e">
            <v>#N/A</v>
          </cell>
          <cell r="Q1109" t="str">
            <v>PLUG ROUND HEAD SCRD A105N GALV ASME B16.11,3/4"</v>
          </cell>
          <cell r="R1109">
            <v>3</v>
          </cell>
          <cell r="W1109">
            <v>3</v>
          </cell>
        </row>
        <row r="1110">
          <cell r="O1110" t="str">
            <v>4BAAG1100E00</v>
          </cell>
          <cell r="P1110" t="e">
            <v>#N/A</v>
          </cell>
          <cell r="Q1110" t="str">
            <v>ELBOW 90 DEG 3000# SCRD A105N GALV ASME B16.11,3/4"</v>
          </cell>
          <cell r="R1110">
            <v>14</v>
          </cell>
          <cell r="W1110">
            <v>14</v>
          </cell>
        </row>
        <row r="1111">
          <cell r="O1111" t="str">
            <v>4BHAT1100D00</v>
          </cell>
          <cell r="P1111" t="e">
            <v>#N/A</v>
          </cell>
          <cell r="Q1111" t="str">
            <v>PLUG ROUND HEAD SCRD A105N GALV ASME B16.11,1/2"</v>
          </cell>
          <cell r="R1111">
            <v>55</v>
          </cell>
          <cell r="W1111">
            <v>55</v>
          </cell>
        </row>
        <row r="1112">
          <cell r="O1112" t="str">
            <v>4BAAG1100100</v>
          </cell>
          <cell r="P1112" t="e">
            <v>#N/A</v>
          </cell>
          <cell r="Q1112" t="str">
            <v>ELBOW 90 DEG 3000# SCRD A105N GALV ASME B16.11,1"</v>
          </cell>
          <cell r="R1112">
            <v>23</v>
          </cell>
          <cell r="W1112">
            <v>23</v>
          </cell>
        </row>
        <row r="1113">
          <cell r="O1113" t="str">
            <v>4GBAU200040E</v>
          </cell>
          <cell r="P1113" t="e">
            <v>#N/A</v>
          </cell>
          <cell r="Q1113" t="str">
            <v>SOCKOLET 6000# A105N MSS SP-97,4",3/4"</v>
          </cell>
          <cell r="R1113">
            <v>2</v>
          </cell>
          <cell r="W1113">
            <v>2</v>
          </cell>
        </row>
        <row r="1114">
          <cell r="O1114" t="str">
            <v>4BLGT200010D</v>
          </cell>
          <cell r="P1114" t="e">
            <v>#N/A</v>
          </cell>
          <cell r="Q1114" t="str">
            <v>REDUCED CON COUPLING 6000#  Female Thrded  ASTM A182 F5,1"x1/2"</v>
          </cell>
          <cell r="R1114">
            <v>4</v>
          </cell>
          <cell r="S1114">
            <v>4</v>
          </cell>
        </row>
        <row r="1115">
          <cell r="O1115" t="str">
            <v>4BGAT2000E00</v>
          </cell>
          <cell r="P1115" t="e">
            <v>#N/A</v>
          </cell>
          <cell r="Q1115" t="str">
            <v>CAP 6000# SCRD A105N ASME B16.11,3/4"</v>
          </cell>
          <cell r="R1115">
            <v>7</v>
          </cell>
          <cell r="W1115">
            <v>7</v>
          </cell>
        </row>
        <row r="1116">
          <cell r="O1116" t="str">
            <v>4BCAS2000E00</v>
          </cell>
          <cell r="P1116" t="e">
            <v>#N/A</v>
          </cell>
          <cell r="Q1116" t="str">
            <v>ELBOW 45 DEG 6000# SW A105N ASME B16.11,3/4"</v>
          </cell>
          <cell r="R1116">
            <v>5</v>
          </cell>
          <cell r="W1116">
            <v>5</v>
          </cell>
        </row>
        <row r="1117">
          <cell r="O1117" t="str">
            <v>4BKAS1000100</v>
          </cell>
          <cell r="P1117" t="e">
            <v>#N/A</v>
          </cell>
          <cell r="Q1117" t="str">
            <v>HALF COUPLING 3000# SW A105N ASME B16.11,1"</v>
          </cell>
          <cell r="R1117">
            <v>5</v>
          </cell>
          <cell r="W1117">
            <v>5</v>
          </cell>
        </row>
        <row r="1118">
          <cell r="O1118" t="str">
            <v>4BPJT1000E0D</v>
          </cell>
          <cell r="P1118" t="e">
            <v>#N/A</v>
          </cell>
          <cell r="Q1118" t="str">
            <v>BUSHING HEX HEAD 3000# M X FNPT A182-F304L ASME B16.11,3/4",1/2"</v>
          </cell>
          <cell r="R1118">
            <v>6</v>
          </cell>
          <cell r="W1118">
            <v>6</v>
          </cell>
        </row>
        <row r="1119">
          <cell r="O1119" t="str">
            <v>4BAJS1000E00</v>
          </cell>
          <cell r="P1119" t="e">
            <v>#N/A</v>
          </cell>
          <cell r="Q1119" t="str">
            <v>ELBOW 90 DEG 3000# SW A182-F304L ASME B16.11,3/4"</v>
          </cell>
          <cell r="R1119">
            <v>20</v>
          </cell>
          <cell r="W1119">
            <v>20</v>
          </cell>
        </row>
        <row r="1120">
          <cell r="O1120" t="str">
            <v>4BAAS2000D00</v>
          </cell>
          <cell r="P1120" t="e">
            <v>#N/A</v>
          </cell>
          <cell r="Q1120" t="str">
            <v>ELBOW 90 DEG 6000# SW A105N ASME B16.11,1/2"</v>
          </cell>
          <cell r="R1120">
            <v>10</v>
          </cell>
          <cell r="W1120">
            <v>10</v>
          </cell>
        </row>
        <row r="1121">
          <cell r="O1121" t="str">
            <v>4BPAT1000E0D</v>
          </cell>
          <cell r="P1121" t="e">
            <v>#N/A</v>
          </cell>
          <cell r="Q1121" t="str">
            <v>BUSHING HEX HEAD 3000# M X FNPT A105N ASME B16.11,3/4",1/2"</v>
          </cell>
          <cell r="R1121">
            <v>12</v>
          </cell>
          <cell r="W1121">
            <v>12</v>
          </cell>
        </row>
        <row r="1122">
          <cell r="O1122" t="str">
            <v>4BDAS1000101</v>
          </cell>
          <cell r="P1122" t="e">
            <v>#N/A</v>
          </cell>
          <cell r="Q1122" t="str">
            <v>TEE 3000# SW A105N ASME B16.11,1",1"</v>
          </cell>
          <cell r="R1122">
            <v>51</v>
          </cell>
          <cell r="W1122">
            <v>51</v>
          </cell>
        </row>
        <row r="1123">
          <cell r="O1123" t="str">
            <v>4BHAT1000100</v>
          </cell>
          <cell r="P1123" t="e">
            <v>#N/A</v>
          </cell>
          <cell r="Q1123" t="str">
            <v>PLUG ROUND HEAD SCRD A105N ASME B16.11,1"</v>
          </cell>
          <cell r="R1123">
            <v>57</v>
          </cell>
          <cell r="W1123">
            <v>57</v>
          </cell>
        </row>
        <row r="1124">
          <cell r="O1124" t="str">
            <v>4BJAS1000D00</v>
          </cell>
          <cell r="P1124" t="e">
            <v>#N/A</v>
          </cell>
          <cell r="Q1124" t="str">
            <v>FULL COUPLING 3000# SW A105N ASME B16.11,1/2"</v>
          </cell>
          <cell r="R1124">
            <v>60</v>
          </cell>
          <cell r="W1124">
            <v>60</v>
          </cell>
        </row>
        <row r="1125">
          <cell r="O1125" t="str">
            <v>4BALS1000E00</v>
          </cell>
          <cell r="P1125" t="e">
            <v>#N/A</v>
          </cell>
          <cell r="Q1125" t="str">
            <v>ELBOW 90 DEG 3000# SW A182-F316L ASME B16.11,3/4"</v>
          </cell>
          <cell r="R1125">
            <v>24</v>
          </cell>
          <cell r="W1125">
            <v>24</v>
          </cell>
        </row>
        <row r="1126">
          <cell r="O1126" t="str">
            <v>4BJLS1000100</v>
          </cell>
          <cell r="P1126" t="e">
            <v>#N/A</v>
          </cell>
          <cell r="Q1126" t="str">
            <v>FULL COUPLING 3000# SW A182-F316L ASME B16.11,1"</v>
          </cell>
          <cell r="R1126">
            <v>14</v>
          </cell>
          <cell r="W1126">
            <v>14</v>
          </cell>
        </row>
        <row r="1127">
          <cell r="O1127" t="str">
            <v>4BDLS1000101</v>
          </cell>
          <cell r="P1127" t="e">
            <v>#N/A</v>
          </cell>
          <cell r="Q1127" t="str">
            <v>TEE 3000# SW A182-F316L ASME B16.11,1",1"</v>
          </cell>
          <cell r="R1127">
            <v>12</v>
          </cell>
          <cell r="W1127">
            <v>12</v>
          </cell>
        </row>
        <row r="1128">
          <cell r="O1128" t="str">
            <v>4BALS1000100</v>
          </cell>
          <cell r="P1128" t="e">
            <v>#N/A</v>
          </cell>
          <cell r="Q1128" t="str">
            <v>ELBOW 90 DEG 3000# SW A182-F316L ASME B16.11,1"</v>
          </cell>
          <cell r="R1128">
            <v>75</v>
          </cell>
          <cell r="W1128">
            <v>75</v>
          </cell>
        </row>
        <row r="1129">
          <cell r="O1129" t="str">
            <v>4BALS1000D00</v>
          </cell>
          <cell r="P1129" t="e">
            <v>#N/A</v>
          </cell>
          <cell r="Q1129" t="str">
            <v>ELBOW 90 DEG 3000# SW A182-F316L ASME B16.11,1/2"</v>
          </cell>
          <cell r="R1129">
            <v>18</v>
          </cell>
          <cell r="S1129">
            <v>1</v>
          </cell>
          <cell r="W1129">
            <v>17</v>
          </cell>
        </row>
        <row r="1130">
          <cell r="O1130" t="str">
            <v>4BJAS2000100</v>
          </cell>
          <cell r="P1130" t="e">
            <v>#N/A</v>
          </cell>
          <cell r="Q1130" t="str">
            <v>FULL COUPLING 6000# SW A105N ASME B16.11,1"</v>
          </cell>
          <cell r="R1130">
            <v>5</v>
          </cell>
          <cell r="W1130">
            <v>5</v>
          </cell>
        </row>
        <row r="1131">
          <cell r="O1131" t="str">
            <v>4BAAS2000E00</v>
          </cell>
          <cell r="P1131" t="e">
            <v>#N/A</v>
          </cell>
          <cell r="Q1131" t="str">
            <v>ELBOW 90 DEG 6000# SW A105N ASME B16.11,3/4"</v>
          </cell>
          <cell r="R1131">
            <v>50</v>
          </cell>
          <cell r="S1131">
            <v>10</v>
          </cell>
          <cell r="W1131">
            <v>40</v>
          </cell>
        </row>
        <row r="1132">
          <cell r="O1132" t="str">
            <v>4BCAS2000100</v>
          </cell>
          <cell r="P1132" t="e">
            <v>#N/A</v>
          </cell>
          <cell r="Q1132" t="str">
            <v>ELBOW 45 DEG 6000# SW A105N ASME B16.11,1"</v>
          </cell>
          <cell r="R1132">
            <v>3</v>
          </cell>
          <cell r="W1132">
            <v>3</v>
          </cell>
        </row>
        <row r="1133">
          <cell r="O1133" t="str">
            <v>4BAAS2000100</v>
          </cell>
          <cell r="P1133" t="e">
            <v>#N/A</v>
          </cell>
          <cell r="Q1133" t="str">
            <v>ELBOW 90 DEG 6000# SW A105N ASME B16.11,1"</v>
          </cell>
          <cell r="R1133">
            <v>22</v>
          </cell>
          <cell r="W1133">
            <v>22</v>
          </cell>
        </row>
        <row r="1134">
          <cell r="O1134" t="str">
            <v>4BDAS1001B0E</v>
          </cell>
          <cell r="P1134" t="e">
            <v>#N/A</v>
          </cell>
          <cell r="Q1134" t="str">
            <v>RED TEE 3000# SW A105N ASME B16.11,1 1/2",3/4"</v>
          </cell>
          <cell r="R1134">
            <v>45</v>
          </cell>
          <cell r="W1134">
            <v>45</v>
          </cell>
        </row>
        <row r="1135">
          <cell r="O1135" t="str">
            <v>4BDAS100010E</v>
          </cell>
          <cell r="P1135" t="e">
            <v>#N/A</v>
          </cell>
          <cell r="Q1135" t="str">
            <v>RED TEE 3000# SW A105N ASME B16.11,1",3/4"</v>
          </cell>
          <cell r="R1135">
            <v>43</v>
          </cell>
          <cell r="W1135">
            <v>43</v>
          </cell>
        </row>
        <row r="1136">
          <cell r="O1136" t="str">
            <v>4BDAS1000D0D</v>
          </cell>
          <cell r="P1136" t="e">
            <v>#N/A</v>
          </cell>
          <cell r="Q1136" t="str">
            <v>TEE 3000# SW A105N ASME B16.11,1/2",1/2"</v>
          </cell>
          <cell r="R1136">
            <v>264</v>
          </cell>
          <cell r="W1136">
            <v>264</v>
          </cell>
        </row>
        <row r="1137">
          <cell r="O1137" t="str">
            <v>4BKAS1000E00</v>
          </cell>
          <cell r="P1137" t="e">
            <v>#N/A</v>
          </cell>
          <cell r="Q1137" t="str">
            <v>HALF COUPLING 3000# SW A105N ASME B16.11,3/4"</v>
          </cell>
          <cell r="R1137">
            <v>12</v>
          </cell>
          <cell r="S1137">
            <v>1</v>
          </cell>
          <cell r="W1137">
            <v>11</v>
          </cell>
        </row>
        <row r="1138">
          <cell r="O1138" t="str">
            <v>4BAAS1000100</v>
          </cell>
          <cell r="P1138" t="str">
            <v>4BAAS1000100</v>
          </cell>
          <cell r="Q1138" t="str">
            <v>ELBOW 90 DEG 3000# SW A105N ASME B16.11,1"</v>
          </cell>
          <cell r="R1138">
            <v>122</v>
          </cell>
          <cell r="W1138">
            <v>122</v>
          </cell>
        </row>
        <row r="1139">
          <cell r="O1139" t="str">
            <v>4BJAS1000100</v>
          </cell>
          <cell r="P1139" t="str">
            <v>4BJAS1000100</v>
          </cell>
          <cell r="Q1139" t="str">
            <v>FULL COUPLING 3000# SW A105N ASME B16.11,1"</v>
          </cell>
          <cell r="R1139">
            <v>96</v>
          </cell>
          <cell r="W1139">
            <v>96</v>
          </cell>
        </row>
        <row r="1140">
          <cell r="O1140" t="str">
            <v>4BJAS1001B00</v>
          </cell>
          <cell r="P1140" t="e">
            <v>#N/A</v>
          </cell>
          <cell r="Q1140" t="str">
            <v>FULL COUPLING 3000# SW A105N ASME B16.11,1 1/2"</v>
          </cell>
          <cell r="R1140">
            <v>13</v>
          </cell>
          <cell r="W1140">
            <v>13</v>
          </cell>
        </row>
        <row r="1141">
          <cell r="O1141" t="str">
            <v>4BAAS1001B00</v>
          </cell>
          <cell r="P1141" t="e">
            <v>#N/A</v>
          </cell>
          <cell r="Q1141" t="str">
            <v>ELBOW 90 DEG 3000# SW A105N ASME B16.11,1 1/2"</v>
          </cell>
          <cell r="R1141">
            <v>89</v>
          </cell>
          <cell r="W1141">
            <v>89</v>
          </cell>
        </row>
        <row r="1142">
          <cell r="O1142" t="str">
            <v>4BHAT1000D00</v>
          </cell>
          <cell r="P1142" t="e">
            <v>#N/A</v>
          </cell>
          <cell r="Q1142" t="str">
            <v>PLUG ROUND HEAD SCRD A105N ASME B16.11,1/2"</v>
          </cell>
          <cell r="R1142">
            <v>82</v>
          </cell>
          <cell r="W1142">
            <v>82</v>
          </cell>
        </row>
        <row r="1143">
          <cell r="O1143" t="str">
            <v>4BCAS1000E00</v>
          </cell>
          <cell r="P1143" t="e">
            <v>#N/A</v>
          </cell>
          <cell r="Q1143" t="str">
            <v>ELBOW 45 DEG 3000# SW A105N ASME B16.11,3/4"</v>
          </cell>
          <cell r="R1143">
            <v>45</v>
          </cell>
          <cell r="W1143">
            <v>45</v>
          </cell>
        </row>
        <row r="1144">
          <cell r="O1144" t="str">
            <v>4BGAT1000E00</v>
          </cell>
          <cell r="P1144" t="e">
            <v>#N/A</v>
          </cell>
          <cell r="Q1144" t="str">
            <v>CAP 3000# SCRD A105N ASME B16.11,3/4"</v>
          </cell>
          <cell r="R1144">
            <v>148</v>
          </cell>
          <cell r="W1144">
            <v>148</v>
          </cell>
        </row>
        <row r="1145">
          <cell r="O1145" t="str">
            <v>4BDAS1000E0E</v>
          </cell>
          <cell r="P1145" t="e">
            <v>#N/A</v>
          </cell>
          <cell r="Q1145" t="str">
            <v>TEE 3000# SW A105N ASME B16.11,3/4",3/4"</v>
          </cell>
          <cell r="R1145">
            <v>162</v>
          </cell>
          <cell r="W1145">
            <v>162</v>
          </cell>
        </row>
        <row r="1146">
          <cell r="O1146" t="str">
            <v>4BAAS1000E00</v>
          </cell>
          <cell r="P1146" t="e">
            <v>#N/A</v>
          </cell>
          <cell r="Q1146" t="str">
            <v>ELBOW 90 DEG 3000# SW A105N ASME B16.11,3/4"</v>
          </cell>
          <cell r="R1146">
            <v>636</v>
          </cell>
          <cell r="S1146">
            <v>1</v>
          </cell>
          <cell r="W1146">
            <v>635</v>
          </cell>
        </row>
        <row r="1147">
          <cell r="O1147" t="str">
            <v>4BPAT110010E</v>
          </cell>
          <cell r="P1147" t="e">
            <v>#N/A</v>
          </cell>
          <cell r="Q1147" t="str">
            <v>BUSHING HEX HEAD 3000# M X FNPT A105N GALV. ASME B16.11</v>
          </cell>
          <cell r="R1147">
            <v>11</v>
          </cell>
          <cell r="W1147">
            <v>11</v>
          </cell>
        </row>
        <row r="1148">
          <cell r="O1148" t="str">
            <v>4BPAT110010D</v>
          </cell>
          <cell r="P1148" t="e">
            <v>#N/A</v>
          </cell>
          <cell r="Q1148" t="str">
            <v>BUSHING HEX HEAD 3000# M X FNPT A105N GALV. ASME B16.12</v>
          </cell>
          <cell r="R1148">
            <v>44</v>
          </cell>
          <cell r="W1148">
            <v>44</v>
          </cell>
        </row>
        <row r="1149">
          <cell r="O1149" t="str">
            <v>4BDAG1100D0D</v>
          </cell>
          <cell r="P1149" t="e">
            <v>#N/A</v>
          </cell>
          <cell r="Q1149" t="str">
            <v>RED TEE 3000# SCRD A105N GALV ASME B16.11</v>
          </cell>
          <cell r="R1149">
            <v>210</v>
          </cell>
          <cell r="S1149">
            <v>1</v>
          </cell>
          <cell r="W1149">
            <v>209</v>
          </cell>
        </row>
        <row r="1150">
          <cell r="O1150" t="str">
            <v>4BDAG1100E0D</v>
          </cell>
          <cell r="P1150" t="e">
            <v>#N/A</v>
          </cell>
          <cell r="Q1150" t="str">
            <v>RED TEE 3000# SCRD A105N GALV ASME B16.12</v>
          </cell>
          <cell r="R1150">
            <v>33</v>
          </cell>
          <cell r="W1150">
            <v>33</v>
          </cell>
        </row>
        <row r="1151">
          <cell r="O1151" t="str">
            <v>4BGAT1100D00</v>
          </cell>
          <cell r="P1151" t="e">
            <v>#N/A</v>
          </cell>
          <cell r="Q1151" t="str">
            <v>CAP 3000# SCRD A105N GALV ASME B16.11</v>
          </cell>
          <cell r="R1151">
            <v>44</v>
          </cell>
          <cell r="S1151">
            <v>44</v>
          </cell>
        </row>
        <row r="1152">
          <cell r="O1152" t="str">
            <v>4CGASP002400</v>
          </cell>
          <cell r="P1152" t="e">
            <v>#N/A</v>
          </cell>
          <cell r="Q1152" t="str">
            <v>CAP STD WT A234-WPB BW SEAMLESS, ASME B16.9</v>
          </cell>
          <cell r="R1152">
            <v>1</v>
          </cell>
          <cell r="W1152">
            <v>1</v>
          </cell>
        </row>
        <row r="1153">
          <cell r="O1153" t="str">
            <v>4EASGG000402</v>
          </cell>
          <cell r="P1153" t="e">
            <v>#N/A</v>
          </cell>
          <cell r="Q1153" t="str">
            <v>REDUCER CONC SCH80 X SCH80 A234-WPB BW SEAMLESS, ASME B16.9</v>
          </cell>
          <cell r="R1153">
            <v>2</v>
          </cell>
          <cell r="W1153">
            <v>2</v>
          </cell>
        </row>
        <row r="1154">
          <cell r="O1154" t="str">
            <v>4DASFG001006</v>
          </cell>
          <cell r="P1154" t="e">
            <v>#N/A</v>
          </cell>
          <cell r="Q1154" t="str">
            <v>RED TEE SCH60 X SCH80 A234-WPB BW SEAMLESS, ASME B16.9</v>
          </cell>
          <cell r="R1154">
            <v>2</v>
          </cell>
          <cell r="W1154">
            <v>2</v>
          </cell>
        </row>
        <row r="1155">
          <cell r="O1155" t="str">
            <v>4FASFG000806</v>
          </cell>
          <cell r="P1155" t="e">
            <v>#N/A</v>
          </cell>
          <cell r="Q1155" t="str">
            <v>REDUCER ECC SCH60 X SCH80 A234-WPB BW SEAMLESS, ASME B16.9</v>
          </cell>
          <cell r="R1155">
            <v>3</v>
          </cell>
          <cell r="V1155">
            <v>2</v>
          </cell>
          <cell r="W1155">
            <v>1</v>
          </cell>
        </row>
        <row r="1156">
          <cell r="O1156" t="str">
            <v>4KPLNN000E0D</v>
          </cell>
          <cell r="P1156" t="e">
            <v>#N/A</v>
          </cell>
          <cell r="Q1156" t="str">
            <v>SWAGE ECC SCH40S X SCH40S A403-WP316L PBE MSS SP-95</v>
          </cell>
          <cell r="R1156">
            <v>1</v>
          </cell>
          <cell r="S1156">
            <v>1</v>
          </cell>
        </row>
        <row r="1157">
          <cell r="O1157" t="str">
            <v>4FJSLL000403</v>
          </cell>
          <cell r="P1157" t="e">
            <v>#N/A</v>
          </cell>
          <cell r="Q1157" t="str">
            <v>REDUCER ECC SCH10S X SCH10S A403-WP304L BW SEAMLESS, ASME B16.9</v>
          </cell>
          <cell r="R1157">
            <v>2</v>
          </cell>
          <cell r="W1157">
            <v>2</v>
          </cell>
        </row>
        <row r="1158">
          <cell r="O1158" t="str">
            <v>4CCJSL000300</v>
          </cell>
          <cell r="P1158" t="e">
            <v>#N/A</v>
          </cell>
          <cell r="Q1158" t="str">
            <v>ELBOW 45 DEG SCH10S A403-WP304L BW SEAMLESS, ASME B16.9,3"</v>
          </cell>
          <cell r="R1158">
            <v>1</v>
          </cell>
          <cell r="W1158">
            <v>1</v>
          </cell>
        </row>
        <row r="1159">
          <cell r="O1159" t="str">
            <v>4JIAKR04021B</v>
          </cell>
          <cell r="P1159" t="e">
            <v>#N/A</v>
          </cell>
          <cell r="Q1159" t="str">
            <v>SWAGE CONC SCH160 X XXS A234-WPB BLE/PSE API 945 NACE MR0175/ISO 15156 SSC resistant MSS SP-95</v>
          </cell>
          <cell r="R1159">
            <v>2</v>
          </cell>
          <cell r="S1159">
            <v>2</v>
          </cell>
        </row>
        <row r="1160">
          <cell r="O1160" t="str">
            <v>4JPLNN04010E</v>
          </cell>
          <cell r="P1160" t="e">
            <v>#N/A</v>
          </cell>
          <cell r="Q1160" t="str">
            <v>SWAGE CONC SCH40S A403-WP316L PBE NACE MR0175/ISO 15156 SSC resistant MSS SP-95</v>
          </cell>
          <cell r="R1160">
            <v>2</v>
          </cell>
          <cell r="S1160">
            <v>2</v>
          </cell>
        </row>
        <row r="1161">
          <cell r="O1161" t="str">
            <v>4CALSL040200</v>
          </cell>
          <cell r="P1161" t="e">
            <v>#N/A</v>
          </cell>
          <cell r="Q1161" t="str">
            <v>ELBOW 90 DEG LR SCH10S A403-WP316L BW NACE MR0175/ISO 15156 SSC resistant SEAMLESS, ASME B16.9</v>
          </cell>
          <cell r="R1161">
            <v>2</v>
          </cell>
          <cell r="W1161">
            <v>2</v>
          </cell>
        </row>
        <row r="1162">
          <cell r="O1162" t="str">
            <v>4EAGPE101408</v>
          </cell>
          <cell r="P1162" t="e">
            <v>#N/A</v>
          </cell>
          <cell r="Q1162" t="str">
            <v>REDUCER CONC STD WT X SCH40 A234-WPB GALV. BW SEAMLESS, ASME B16.9,14",8"</v>
          </cell>
          <cell r="R1162">
            <v>1</v>
          </cell>
          <cell r="W1162">
            <v>1</v>
          </cell>
        </row>
        <row r="1163">
          <cell r="O1163" t="str">
            <v>4FASPP001412</v>
          </cell>
          <cell r="P1163" t="e">
            <v>#N/A</v>
          </cell>
          <cell r="Q1163" t="str">
            <v>REDUCER ECC STD WT X STD WT A234-WPB BW SEAMLESS, ASME B16.9,14",12"</v>
          </cell>
          <cell r="R1163">
            <v>3</v>
          </cell>
          <cell r="W1163">
            <v>3</v>
          </cell>
        </row>
        <row r="1164">
          <cell r="O1164" t="str">
            <v>4FCSEE000302</v>
          </cell>
          <cell r="P1164" t="e">
            <v>#N/A</v>
          </cell>
          <cell r="Q1164" t="str">
            <v>REDUCER ECC SCH40 X SCH40 A420-WPL6 BW SEAMLESS, ASME B16.9,3",2"</v>
          </cell>
          <cell r="R1164">
            <v>2</v>
          </cell>
          <cell r="W1164">
            <v>2</v>
          </cell>
        </row>
        <row r="1165">
          <cell r="O1165" t="str">
            <v>4DCSGG040202</v>
          </cell>
          <cell r="P1165" t="e">
            <v>#N/A</v>
          </cell>
          <cell r="Q1165" t="str">
            <v>TEE SCH80 X SCH80 A420-WPL6 BW NACE MR0175/ISO 15156 SSC resistant SEAMLESS, ASME B16.9,2",2"</v>
          </cell>
          <cell r="R1165">
            <v>3</v>
          </cell>
          <cell r="W1165">
            <v>3</v>
          </cell>
        </row>
        <row r="1166">
          <cell r="O1166" t="str">
            <v>4CACSG040200</v>
          </cell>
          <cell r="P1166" t="e">
            <v>#N/A</v>
          </cell>
          <cell r="Q1166" t="str">
            <v>ELBOW 90 DEG LR SCH80 A420-WPL6 BW NACE MR0175/ISO 15156 SSC resistant SEAMLESS, ASME B16.9,2"</v>
          </cell>
          <cell r="R1166">
            <v>13</v>
          </cell>
          <cell r="S1166">
            <v>1</v>
          </cell>
          <cell r="W1166">
            <v>12</v>
          </cell>
        </row>
        <row r="1167">
          <cell r="O1167" t="str">
            <v>4GBAV3040301</v>
          </cell>
          <cell r="P1167" t="e">
            <v>#N/A</v>
          </cell>
          <cell r="Q1167" t="str">
            <v>SOCKOLET 6000# A105N NACE MR0175/ISO 15156 SSC resistant MSS SP-97,3",1"</v>
          </cell>
          <cell r="R1167">
            <v>6</v>
          </cell>
          <cell r="W1167">
            <v>6</v>
          </cell>
        </row>
        <row r="1168">
          <cell r="O1168" t="str">
            <v>4CACSG000200</v>
          </cell>
          <cell r="P1168" t="e">
            <v>#N/A</v>
          </cell>
          <cell r="Q1168" t="str">
            <v>ELBOW 90 DEG LR SCH80 A420-WPL6 BW SEAMLESS, ASME B16.9,2"</v>
          </cell>
          <cell r="R1168">
            <v>15</v>
          </cell>
          <cell r="S1168">
            <v>1</v>
          </cell>
          <cell r="W1168">
            <v>14</v>
          </cell>
        </row>
        <row r="1169">
          <cell r="O1169" t="str">
            <v>4JIAKR040201</v>
          </cell>
          <cell r="P1169" t="e">
            <v>#N/A</v>
          </cell>
          <cell r="Q1169" t="str">
            <v>SWAGE CONC SCH160 X XXS A234-WPB BLE/PSE API 945 NACE MR0175/ISO 15156 SSC resistant MSS SP-95</v>
          </cell>
          <cell r="R1169">
            <v>1</v>
          </cell>
          <cell r="S1169">
            <v>1</v>
          </cell>
        </row>
        <row r="1170">
          <cell r="O1170" t="str">
            <v>4KPAKK040E0D</v>
          </cell>
          <cell r="P1170" t="e">
            <v>#N/A</v>
          </cell>
          <cell r="Q1170" t="str">
            <v>SWAGE ECC SCH160 X SCH160 A234-WPB PBE NACE MR0175/ISO 15156 SSC resistant MSS SP-95</v>
          </cell>
          <cell r="R1170">
            <v>4</v>
          </cell>
          <cell r="S1170">
            <v>4</v>
          </cell>
        </row>
        <row r="1171">
          <cell r="O1171" t="str">
            <v>4GBAT100260E</v>
          </cell>
          <cell r="P1171" t="e">
            <v>#N/A</v>
          </cell>
          <cell r="Q1171" t="str">
            <v>SOCKOLET 3000# A105N MSS SP-97,26",3/4"</v>
          </cell>
          <cell r="R1171">
            <v>1</v>
          </cell>
          <cell r="W1171">
            <v>1</v>
          </cell>
        </row>
        <row r="1172">
          <cell r="O1172" t="str">
            <v>4JJAKR04020E</v>
          </cell>
          <cell r="P1172" t="e">
            <v>#N/A</v>
          </cell>
          <cell r="Q1172" t="str">
            <v>SWAGE CONC SCH160 X XXS A234-WPB BLE/TSE NACE MR0175/ISO 15156 SSC resistant MSS SP-95</v>
          </cell>
          <cell r="R1172">
            <v>1</v>
          </cell>
          <cell r="S1172">
            <v>1</v>
          </cell>
        </row>
        <row r="1173">
          <cell r="O1173" t="str">
            <v>4JIAKK04020E</v>
          </cell>
          <cell r="P1173" t="e">
            <v>#N/A</v>
          </cell>
          <cell r="Q1173" t="str">
            <v>SWAGE CONC SCH160 X SCH160 A234-WPB BLE/PSE NACE MR0175/ISO 15156 SSC resistant MSS SP-95</v>
          </cell>
          <cell r="R1173">
            <v>1</v>
          </cell>
          <cell r="S1173">
            <v>1</v>
          </cell>
        </row>
        <row r="1174">
          <cell r="O1174" t="str">
            <v>4EASEE000302</v>
          </cell>
          <cell r="P1174" t="e">
            <v>#N/A</v>
          </cell>
          <cell r="Q1174" t="str">
            <v>REDUCER CONC SCH40 X SCH40 A234-WPB BW SEAMLESS, ASME B16.9,3",2"</v>
          </cell>
          <cell r="R1174">
            <v>5</v>
          </cell>
          <cell r="W1174">
            <v>5</v>
          </cell>
        </row>
        <row r="1175">
          <cell r="O1175" t="str">
            <v>4CAJSL000300</v>
          </cell>
          <cell r="P1175" t="e">
            <v>#N/A</v>
          </cell>
          <cell r="Q1175" t="str">
            <v>ELBOW 90 DEG LR SCH10S A403-WP304L BW SEAMLESS, ASME B16.9,3"</v>
          </cell>
          <cell r="R1175">
            <v>16</v>
          </cell>
          <cell r="W1175">
            <v>16</v>
          </cell>
        </row>
        <row r="1176">
          <cell r="O1176" t="str">
            <v>4DASIK040403</v>
          </cell>
          <cell r="P1176" t="e">
            <v>#N/A</v>
          </cell>
          <cell r="Q1176" t="str">
            <v>RED TEE SCH120 X SCH160 A234-WPB BW NACE MR0175/ISO 15156 SSC resistant SEAMLESS, ASME B16.9,4",3"</v>
          </cell>
          <cell r="R1176">
            <v>2</v>
          </cell>
          <cell r="V1176">
            <v>1</v>
          </cell>
          <cell r="W1176">
            <v>1</v>
          </cell>
        </row>
        <row r="1177">
          <cell r="O1177" t="str">
            <v>4DASIR040402</v>
          </cell>
          <cell r="P1177" t="e">
            <v>#N/A</v>
          </cell>
          <cell r="Q1177" t="str">
            <v>RED TEE SCH120 X SCHXXS A234-WPB BW NACE MR0175/ISO 15156 SSC resistant SEAMLESS, ASME B16.9,4",2"</v>
          </cell>
          <cell r="R1177">
            <v>4</v>
          </cell>
          <cell r="V1177">
            <v>4</v>
          </cell>
        </row>
        <row r="1178">
          <cell r="O1178" t="str">
            <v>4CACSE000300</v>
          </cell>
          <cell r="P1178" t="e">
            <v>#N/A</v>
          </cell>
          <cell r="Q1178" t="str">
            <v>ELBOW 90 DEG LR SCH40 A420-WPL6 BW SEAMLESS, ASME B16.9,3"</v>
          </cell>
          <cell r="R1178">
            <v>10</v>
          </cell>
          <cell r="W1178">
            <v>10</v>
          </cell>
        </row>
        <row r="1179">
          <cell r="O1179" t="str">
            <v>4CAAWQ004600</v>
          </cell>
          <cell r="P1179" t="e">
            <v>#N/A</v>
          </cell>
          <cell r="Q1179" t="str">
            <v>ELBOW 90 DEG LR XS A234-WPBW BW WELDED 100%RT, ASME B16.9,46"</v>
          </cell>
          <cell r="R1179">
            <v>1</v>
          </cell>
          <cell r="S1179">
            <v>1</v>
          </cell>
        </row>
        <row r="1180">
          <cell r="O1180" t="str">
            <v>4DASEE040303</v>
          </cell>
          <cell r="P1180" t="e">
            <v>#N/A</v>
          </cell>
          <cell r="Q1180" t="str">
            <v>TEE SCH40 X SCH40 A234-WPB BW NACE MR0175/ISO 15156 SSC resistant SEAMLESS, ASME B16.9,3",3"</v>
          </cell>
          <cell r="R1180">
            <v>2</v>
          </cell>
          <cell r="W1180">
            <v>2</v>
          </cell>
        </row>
        <row r="1181">
          <cell r="O1181" t="str">
            <v>4GBAT100080E</v>
          </cell>
          <cell r="P1181" t="e">
            <v>#N/A</v>
          </cell>
          <cell r="Q1181" t="str">
            <v>SOCKOLET 3000# A105N MSS SP-97,8",3/4"</v>
          </cell>
          <cell r="R1181">
            <v>21</v>
          </cell>
          <cell r="W1181">
            <v>21</v>
          </cell>
        </row>
        <row r="1182">
          <cell r="O1182" t="str">
            <v>4CCASQ061600</v>
          </cell>
          <cell r="P1182" t="e">
            <v>#N/A</v>
          </cell>
          <cell r="Q1182" t="str">
            <v>ELBOW 45 DEG XS A234-WPB BW NACE MR0175/ISO 15156 SSC resistant, HIC resitant SEAMLESS, ASME B16.9,16"</v>
          </cell>
          <cell r="R1182">
            <v>1</v>
          </cell>
          <cell r="W1182">
            <v>1</v>
          </cell>
        </row>
        <row r="1183">
          <cell r="O1183" t="str">
            <v>4KIAKR060201</v>
          </cell>
          <cell r="P1183" t="e">
            <v>#N/A</v>
          </cell>
          <cell r="Q1183" t="str">
            <v>SWAGE ECC SCH160 X XXS A234-WPB BLE/PSE NACE MR0175/ISO 15156 SSC resistant, HIC resitant MSS SP-95,2",1"</v>
          </cell>
          <cell r="R1183">
            <v>2</v>
          </cell>
          <cell r="S1183">
            <v>2</v>
          </cell>
        </row>
        <row r="1184">
          <cell r="O1184" t="str">
            <v>4FASQQ061206</v>
          </cell>
          <cell r="P1184" t="e">
            <v>#N/A</v>
          </cell>
          <cell r="Q1184" t="str">
            <v>REDUCER ECC XS X XS A234-WPB BW NACE MR0175/ISO 15156 SSC resistant, HIC resitant SEAMLESS, ASME B16.9, 12" / 6"</v>
          </cell>
          <cell r="R1184">
            <v>1</v>
          </cell>
          <cell r="W1184">
            <v>1</v>
          </cell>
        </row>
        <row r="1185">
          <cell r="O1185" t="str">
            <v>4CAASK060300</v>
          </cell>
          <cell r="P1185" t="e">
            <v>#N/A</v>
          </cell>
          <cell r="Q1185" t="str">
            <v>ELBOW 90 DEG LR SCH160 A234-WPB BW NACE MR0175/ISO 15156 SSC resistant, HIC resitant SEAMLESS, ASME B16.9,3"</v>
          </cell>
          <cell r="R1185">
            <v>10</v>
          </cell>
          <cell r="W1185">
            <v>10</v>
          </cell>
        </row>
        <row r="1186">
          <cell r="O1186" t="str">
            <v>4CAASK060200</v>
          </cell>
          <cell r="P1186" t="e">
            <v>#N/A</v>
          </cell>
          <cell r="Q1186" t="str">
            <v>ELBOW 90 DEG LR SCH160 A234-WPB BW NACE MR0175/ISO 15156 SSC resistant, HIC resitant SEAMLESS, ASME B16.9,2"</v>
          </cell>
          <cell r="R1186">
            <v>14</v>
          </cell>
          <cell r="W1186">
            <v>14</v>
          </cell>
        </row>
        <row r="1187">
          <cell r="O1187" t="str">
            <v>4CAJSL000200</v>
          </cell>
          <cell r="P1187" t="e">
            <v>#N/A</v>
          </cell>
          <cell r="Q1187" t="str">
            <v>ELBOW 90 DEG LR SCH10S A403-WP304L BW SEAMLESS, ASME B16.9,2"</v>
          </cell>
          <cell r="R1187">
            <v>16</v>
          </cell>
          <cell r="W1187">
            <v>16</v>
          </cell>
        </row>
        <row r="1188">
          <cell r="O1188" t="str">
            <v>4FASEE000804</v>
          </cell>
          <cell r="P1188" t="e">
            <v>#N/A</v>
          </cell>
          <cell r="Q1188" t="str">
            <v>REDUCER ECC SCH40 X SCH40 A234-WPB BW SEAMLESS, ASME B16.9,8",4"</v>
          </cell>
          <cell r="R1188">
            <v>3</v>
          </cell>
          <cell r="W1188">
            <v>3</v>
          </cell>
        </row>
        <row r="1189">
          <cell r="O1189" t="str">
            <v>4EAWQE001810</v>
          </cell>
          <cell r="P1189" t="e">
            <v>#N/A</v>
          </cell>
          <cell r="Q1189" t="str">
            <v>REDUCER CONC XS X SCH40 A234-WPBW BW  WELDED 100%RT, ASME B16.9,18",10"</v>
          </cell>
          <cell r="R1189">
            <v>1</v>
          </cell>
          <cell r="W1189">
            <v>1</v>
          </cell>
        </row>
        <row r="1190">
          <cell r="O1190" t="str">
            <v>4FASEE000603</v>
          </cell>
          <cell r="P1190" t="e">
            <v>#N/A</v>
          </cell>
          <cell r="Q1190" t="str">
            <v>REDUCER ECC SCH40 X SCH40 A234-WPB BW SEAMLESS, ASME B16.9,6",3"</v>
          </cell>
          <cell r="R1190">
            <v>8</v>
          </cell>
          <cell r="W1190">
            <v>8</v>
          </cell>
        </row>
        <row r="1191">
          <cell r="O1191" t="str">
            <v>4DLSLL000202</v>
          </cell>
          <cell r="P1191" t="e">
            <v>#N/A</v>
          </cell>
          <cell r="Q1191" t="str">
            <v>TEE SCH10S X SCH10S A403-WP316L BW SEAMLESS, ASME B16.9,2",2"</v>
          </cell>
          <cell r="R1191">
            <v>1</v>
          </cell>
          <cell r="W1191">
            <v>1</v>
          </cell>
        </row>
        <row r="1192">
          <cell r="O1192" t="str">
            <v>4CALSL000200</v>
          </cell>
          <cell r="P1192" t="e">
            <v>#N/A</v>
          </cell>
          <cell r="Q1192" t="str">
            <v>ELBOW 90 DEG LR SCH10S A403-WP316L BW SEAMLESS, ASME B16.9,2"</v>
          </cell>
          <cell r="R1192">
            <v>44</v>
          </cell>
          <cell r="W1192">
            <v>44</v>
          </cell>
        </row>
        <row r="1193">
          <cell r="O1193" t="str">
            <v>4BHAT1000E00</v>
          </cell>
          <cell r="P1193" t="e">
            <v>#N/A</v>
          </cell>
          <cell r="Q1193" t="str">
            <v>PLUG ROUND HEAD SCRD A105N ASME B16.11,3/4"</v>
          </cell>
          <cell r="R1193">
            <v>105</v>
          </cell>
          <cell r="W1193">
            <v>105</v>
          </cell>
        </row>
        <row r="1194">
          <cell r="O1194" t="str">
            <v>4EASEE000806</v>
          </cell>
          <cell r="P1194" t="e">
            <v>#N/A</v>
          </cell>
          <cell r="Q1194" t="str">
            <v>REDUCER CONC SCH40 X SCH40 A234-WPB BW SEAMLESS, ASME B16.9,8",6"</v>
          </cell>
          <cell r="R1194">
            <v>3</v>
          </cell>
          <cell r="W1194">
            <v>3</v>
          </cell>
        </row>
        <row r="1195">
          <cell r="O1195" t="str">
            <v>4BHAT1040100</v>
          </cell>
          <cell r="P1195" t="e">
            <v>#N/A</v>
          </cell>
          <cell r="Q1195" t="str">
            <v>PLUG ROUND HEAD SCRD A105N NACE MR0175/ISO 15156 SSC resistant ASME B16.11,1"</v>
          </cell>
          <cell r="R1195">
            <v>16</v>
          </cell>
          <cell r="W1195">
            <v>16</v>
          </cell>
        </row>
        <row r="1196">
          <cell r="O1196" t="str">
            <v>4BJAS2040E00</v>
          </cell>
          <cell r="P1196" t="e">
            <v>#N/A</v>
          </cell>
          <cell r="Q1196" t="str">
            <v>FULL COUPLING 6000# SW A105N NACE MR0175/ISO 15156 SSC resistant ASME B16.11,3/4"</v>
          </cell>
          <cell r="R1196">
            <v>2</v>
          </cell>
          <cell r="W1196">
            <v>2</v>
          </cell>
        </row>
        <row r="1197">
          <cell r="O1197" t="str">
            <v>4BJAS3040100</v>
          </cell>
          <cell r="P1197" t="e">
            <v>#N/A</v>
          </cell>
          <cell r="Q1197" t="str">
            <v>FULL COUPLING 6000# SW A105N NACE MR0175/ISO 15156 SSC resistant ASME B16.11</v>
          </cell>
          <cell r="R1197">
            <v>1</v>
          </cell>
          <cell r="W1197">
            <v>1</v>
          </cell>
        </row>
        <row r="1198">
          <cell r="O1198" t="str">
            <v>4CGASE000200</v>
          </cell>
          <cell r="P1198" t="e">
            <v>#N/A</v>
          </cell>
          <cell r="Q1198" t="str">
            <v>CAP SCH40 A234-WPB BW SEAMLESS, ASME B16.9,2"</v>
          </cell>
          <cell r="R1198">
            <v>23</v>
          </cell>
          <cell r="S1198">
            <v>23</v>
          </cell>
        </row>
        <row r="1199">
          <cell r="O1199" t="str">
            <v>4DASKK040202</v>
          </cell>
          <cell r="P1199" t="e">
            <v>#N/A</v>
          </cell>
          <cell r="Q1199" t="str">
            <v>TEE SCH160 X SCH160 A234-WPB BW NACE MR0175/ISO 15156 SSC resistant SEAMLESS, ASME B16.9,2",2"</v>
          </cell>
          <cell r="R1199">
            <v>5</v>
          </cell>
          <cell r="W1199">
            <v>5</v>
          </cell>
        </row>
        <row r="1200">
          <cell r="O1200" t="str">
            <v>4DASKK040302</v>
          </cell>
          <cell r="P1200" t="e">
            <v>#N/A</v>
          </cell>
          <cell r="Q1200" t="str">
            <v>RED TEE SCH160 X SCH160 A234-WPB BW NACE MR0175/ISO 15156 SSC resistant SEAMLESS, ASME B16.9</v>
          </cell>
          <cell r="R1200">
            <v>3</v>
          </cell>
          <cell r="W1200">
            <v>3</v>
          </cell>
        </row>
        <row r="1201">
          <cell r="O1201" t="str">
            <v>4EASEE000403</v>
          </cell>
          <cell r="P1201" t="e">
            <v>#N/A</v>
          </cell>
          <cell r="Q1201" t="str">
            <v>REDUCER CONC SCH40 X SCH40 A234-WPB BW SEAMLESS, ASME B16.9,4",3"</v>
          </cell>
          <cell r="R1201">
            <v>10</v>
          </cell>
          <cell r="W1201">
            <v>10</v>
          </cell>
        </row>
        <row r="1202">
          <cell r="O1202" t="str">
            <v>4FASEE000403</v>
          </cell>
          <cell r="P1202" t="e">
            <v>#N/A</v>
          </cell>
          <cell r="Q1202" t="str">
            <v>REDUCER ECC SCH40 X SCH40 A234-WPB BW SEAMLESS, ASME B16.9,4",3"</v>
          </cell>
          <cell r="R1202">
            <v>8</v>
          </cell>
          <cell r="W1202">
            <v>8</v>
          </cell>
        </row>
        <row r="1203">
          <cell r="O1203" t="str">
            <v>4FASEE000604</v>
          </cell>
          <cell r="P1203" t="e">
            <v>#N/A</v>
          </cell>
          <cell r="Q1203" t="str">
            <v>REDUCER ECC SCH40 X SCH40 A234-WPB BW SEAMLESS, ASME B16.9,6",4"</v>
          </cell>
          <cell r="R1203">
            <v>5</v>
          </cell>
          <cell r="W1203">
            <v>5</v>
          </cell>
        </row>
        <row r="1204">
          <cell r="O1204" t="str">
            <v>4GAAEE000802</v>
          </cell>
          <cell r="P1204" t="e">
            <v>#N/A</v>
          </cell>
          <cell r="Q1204" t="str">
            <v>WELDOLET SCH40 X SCH40 A105N MSS SP-97,8",2"</v>
          </cell>
          <cell r="R1204">
            <v>9</v>
          </cell>
          <cell r="W1204">
            <v>9</v>
          </cell>
        </row>
        <row r="1205">
          <cell r="O1205" t="str">
            <v>4GAAPE002608</v>
          </cell>
          <cell r="P1205" t="e">
            <v>#N/A</v>
          </cell>
          <cell r="Q1205" t="str">
            <v>WELDOLET STD X SCH40 A105N MSS SP-97,26",8"</v>
          </cell>
          <cell r="R1205">
            <v>1</v>
          </cell>
          <cell r="W1205">
            <v>1</v>
          </cell>
        </row>
        <row r="1206">
          <cell r="O1206" t="str">
            <v>4GBAT100020E</v>
          </cell>
          <cell r="P1206" t="e">
            <v>#N/A</v>
          </cell>
          <cell r="Q1206" t="str">
            <v>SOCKOLET 3000# A105N MSS SP-97,2",3/4"</v>
          </cell>
          <cell r="R1206">
            <v>14</v>
          </cell>
          <cell r="W1206">
            <v>14</v>
          </cell>
        </row>
        <row r="1207">
          <cell r="O1207" t="str">
            <v>4GBAT100040E</v>
          </cell>
          <cell r="P1207" t="e">
            <v>#N/A</v>
          </cell>
          <cell r="Q1207" t="str">
            <v>SOCKOLET 3000# A105N MSS SP-97,4",3/4"</v>
          </cell>
          <cell r="R1207">
            <v>16</v>
          </cell>
          <cell r="W1207">
            <v>16</v>
          </cell>
        </row>
        <row r="1208">
          <cell r="O1208" t="str">
            <v>4IABAX000100</v>
          </cell>
          <cell r="P1208" t="str">
            <v>4IABAX000100</v>
          </cell>
          <cell r="Q1208" t="str">
            <v>Tube, ASTM A 179 with 1.65mm thickness.</v>
          </cell>
          <cell r="R1208">
            <v>192</v>
          </cell>
          <cell r="W1208">
            <v>192</v>
          </cell>
        </row>
        <row r="1209">
          <cell r="O1209" t="str">
            <v>4IABAW000E00</v>
          </cell>
          <cell r="P1209" t="str">
            <v>4IABAW000E00</v>
          </cell>
          <cell r="Q1209" t="str">
            <v>Tube, ASTM A 179 with 1.25mm  thickness.</v>
          </cell>
          <cell r="R1209">
            <v>366</v>
          </cell>
          <cell r="W1209">
            <v>366</v>
          </cell>
        </row>
        <row r="1210">
          <cell r="O1210" t="str">
            <v>4AABSG000100</v>
          </cell>
          <cell r="P1210" t="str">
            <v>4AABSG000100</v>
          </cell>
          <cell r="Q1210" t="str">
            <v>PIPE SCH80 SMLS A106-B PE ASME B36.10M,1"</v>
          </cell>
          <cell r="R1210">
            <v>3258</v>
          </cell>
          <cell r="W1210">
            <v>3258</v>
          </cell>
        </row>
        <row r="1211">
          <cell r="O1211" t="str">
            <v>4BAAS1000100</v>
          </cell>
          <cell r="P1211" t="str">
            <v>4BAAS1000100</v>
          </cell>
          <cell r="Q1211" t="str">
            <v>ELBOW 90 DEG 3000# SW A105N ASME B16.11,1"</v>
          </cell>
          <cell r="R1211">
            <v>1132</v>
          </cell>
          <cell r="S1211">
            <v>179</v>
          </cell>
          <cell r="W1211">
            <v>953</v>
          </cell>
        </row>
        <row r="1212">
          <cell r="O1212" t="str">
            <v>4BJAS1000100</v>
          </cell>
          <cell r="P1212" t="str">
            <v>4BJAS1000100</v>
          </cell>
          <cell r="Q1212" t="str">
            <v>FULL COUPLING 3000# SW A105N ASME B16.11,1"</v>
          </cell>
          <cell r="R1212">
            <v>273</v>
          </cell>
          <cell r="S1212">
            <v>1</v>
          </cell>
          <cell r="W1212">
            <v>272</v>
          </cell>
        </row>
        <row r="1213">
          <cell r="O1213" t="str">
            <v>4JPAGG00010D</v>
          </cell>
          <cell r="P1213" t="str">
            <v>4JPAGG00010D</v>
          </cell>
          <cell r="Q1213" t="str">
            <v>SWAGE CONC SCH80 X SCH80 A234-WPB PBE MSS SP-95,1",1/2"</v>
          </cell>
          <cell r="R1213">
            <v>387</v>
          </cell>
          <cell r="W1213">
            <v>387</v>
          </cell>
        </row>
        <row r="1214">
          <cell r="O1214" t="str">
            <v>4BAAS1000100</v>
          </cell>
          <cell r="P1214" t="str">
            <v>4BAAS1000100</v>
          </cell>
          <cell r="Q1214" t="str">
            <v>ELBOW 90 DEG 3000# SW A105N ASME B16.11,1"</v>
          </cell>
          <cell r="R1214">
            <v>118</v>
          </cell>
          <cell r="W1214">
            <v>118</v>
          </cell>
        </row>
        <row r="1215">
          <cell r="O1215" t="str">
            <v>4LFG4I000400</v>
          </cell>
          <cell r="P1215" t="e">
            <v>#N/A</v>
          </cell>
          <cell r="Q1215" t="str">
            <v>FLANGE WN 300# RF SCH120 A182-F5 ASME B 16.5,4"</v>
          </cell>
          <cell r="R1215">
            <v>28</v>
          </cell>
          <cell r="W1215">
            <v>28</v>
          </cell>
        </row>
        <row r="1216">
          <cell r="O1216" t="str">
            <v>4BHCT1040E00</v>
          </cell>
          <cell r="P1216" t="e">
            <v>#N/A</v>
          </cell>
          <cell r="Q1216" t="str">
            <v>PLUG ROUND HEAD SCRD A350 LF2 CL.1 NACE MR0175/ISO 15156 SSC resistant ASME B16.11,3/4"</v>
          </cell>
          <cell r="R1216">
            <v>8</v>
          </cell>
          <cell r="W1216">
            <v>8</v>
          </cell>
        </row>
        <row r="1217">
          <cell r="O1217" t="str">
            <v>4BPCT1000E0D</v>
          </cell>
          <cell r="P1217" t="e">
            <v>#N/A</v>
          </cell>
          <cell r="Q1217" t="str">
            <v>BUSHING HEX HEAD 3000# M X FNPT A350 LF2 CL.1 ASME B16.11,3/4",1/2"</v>
          </cell>
          <cell r="R1217">
            <v>13</v>
          </cell>
          <cell r="W1217">
            <v>13</v>
          </cell>
        </row>
        <row r="1218">
          <cell r="O1218" t="str">
            <v>4BPCT2040E0D</v>
          </cell>
          <cell r="P1218" t="e">
            <v>#N/A</v>
          </cell>
          <cell r="Q1218" t="str">
            <v>BUSHING HEX HEAD 6000# M X FNPT A350 LF2 CL.1 NACE MR0175/ISO 15156 SSC resistant ASME B16.11,3/4",1/2"</v>
          </cell>
          <cell r="R1218">
            <v>4</v>
          </cell>
          <cell r="W1218">
            <v>4</v>
          </cell>
        </row>
        <row r="1219">
          <cell r="O1219" t="str">
            <v>4BAAS2000E00</v>
          </cell>
          <cell r="P1219" t="e">
            <v>#N/A</v>
          </cell>
          <cell r="Q1219" t="str">
            <v>ELBOW 90 DEG 6000# SW A105N ASME B16.11,3/4"</v>
          </cell>
          <cell r="R1219">
            <v>10</v>
          </cell>
          <cell r="W1219">
            <v>10</v>
          </cell>
        </row>
        <row r="1220">
          <cell r="O1220" t="str">
            <v>4BLAT2000E0D</v>
          </cell>
          <cell r="P1220" t="e">
            <v>#N/A</v>
          </cell>
          <cell r="Q1220" t="str">
            <v>COUPLING 6000# Female Thrded A105N ASME B16.11,3/4"x1/2"</v>
          </cell>
          <cell r="R1220">
            <v>3</v>
          </cell>
          <cell r="W1220">
            <v>3</v>
          </cell>
        </row>
        <row r="1221">
          <cell r="O1221" t="str">
            <v>4BAAS1000100</v>
          </cell>
          <cell r="P1221" t="str">
            <v>4BAAS1000100</v>
          </cell>
          <cell r="Q1221" t="str">
            <v>ELBOW 90 DEG 3000# SW A105N ASME B16.11,1"</v>
          </cell>
          <cell r="R1221">
            <v>61</v>
          </cell>
          <cell r="W1221">
            <v>61</v>
          </cell>
        </row>
        <row r="1222">
          <cell r="O1222" t="str">
            <v>4BALS1000D00</v>
          </cell>
          <cell r="P1222" t="e">
            <v>#N/A</v>
          </cell>
          <cell r="Q1222" t="str">
            <v>ELBOW 90 DEG 3000# SW A182-F316L ASME B16.11,1/2"</v>
          </cell>
          <cell r="R1222">
            <v>1</v>
          </cell>
          <cell r="W1222">
            <v>1</v>
          </cell>
        </row>
        <row r="1223">
          <cell r="O1223" t="str">
            <v>4KIJLN00020E</v>
          </cell>
          <cell r="P1223" t="e">
            <v>#N/A</v>
          </cell>
          <cell r="Q1223" t="str">
            <v>SWAGE ECC SCH10S X SCH40S A403-WP304L BLE/PSE MSS SP-95</v>
          </cell>
          <cell r="R1223">
            <v>1</v>
          </cell>
          <cell r="W1223">
            <v>1</v>
          </cell>
        </row>
        <row r="1224">
          <cell r="O1224" t="str">
            <v>4KPAKK001B01</v>
          </cell>
          <cell r="P1224" t="e">
            <v>#N/A</v>
          </cell>
          <cell r="Q1224" t="str">
            <v>SWAGE ECC SCH160 X SCH160 A234-WPB PBE MSS SP-95,1 1/2",1"</v>
          </cell>
          <cell r="R1224">
            <v>4</v>
          </cell>
          <cell r="W1224">
            <v>4</v>
          </cell>
        </row>
        <row r="1225">
          <cell r="O1225" t="str">
            <v>4KICGK00020E</v>
          </cell>
          <cell r="P1225" t="e">
            <v>#N/A</v>
          </cell>
          <cell r="Q1225" t="str">
            <v>SWAGE ECC SCH80 X SCH160 A420-WPL6 BLE/PSE MSS SP-95,2",3/4"</v>
          </cell>
          <cell r="R1225">
            <v>1</v>
          </cell>
          <cell r="W1225">
            <v>1</v>
          </cell>
        </row>
        <row r="1226">
          <cell r="O1226" t="str">
            <v>4KPAGG001B01</v>
          </cell>
          <cell r="P1226" t="e">
            <v>#N/A</v>
          </cell>
          <cell r="Q1226" t="str">
            <v>SWAGE ECC SCH80 X SCH80 A234-WPB PBE MSS SP-95,1 1/2",1"</v>
          </cell>
          <cell r="R1226">
            <v>8</v>
          </cell>
          <cell r="W1226">
            <v>8</v>
          </cell>
        </row>
        <row r="1227">
          <cell r="O1227" t="str">
            <v>4KPAGG000E0D</v>
          </cell>
          <cell r="P1227" t="e">
            <v>#N/A</v>
          </cell>
          <cell r="Q1227" t="str">
            <v>SWAGE ECC SCH80 X SCH80 A234-WPB PBE MSS SP-95,3/4",1/2"</v>
          </cell>
          <cell r="R1227">
            <v>6</v>
          </cell>
          <cell r="W1227">
            <v>6</v>
          </cell>
        </row>
        <row r="1228">
          <cell r="O1228" t="str">
            <v>4JJAKR00020E</v>
          </cell>
          <cell r="P1228" t="e">
            <v>#N/A</v>
          </cell>
          <cell r="Q1228" t="str">
            <v>SWAGE CONC SCH160 X XXS A234-WPB BLE/TSE MSS SP-95,2",3/4"</v>
          </cell>
          <cell r="R1228">
            <v>1</v>
          </cell>
          <cell r="W1228">
            <v>1</v>
          </cell>
        </row>
        <row r="1229">
          <cell r="O1229" t="str">
            <v>4JJAEK00020E</v>
          </cell>
          <cell r="P1229" t="e">
            <v>#N/A</v>
          </cell>
          <cell r="Q1229" t="str">
            <v>SWAGE CONC SCH40 X SCH160 A234-WPB BLE/TSE MSS SP-95,2",3/4"</v>
          </cell>
          <cell r="R1229">
            <v>7</v>
          </cell>
          <cell r="W1229">
            <v>7</v>
          </cell>
        </row>
        <row r="1230">
          <cell r="O1230" t="str">
            <v>4KTAGG100402</v>
          </cell>
          <cell r="P1230" t="e">
            <v>#N/A</v>
          </cell>
          <cell r="Q1230" t="str">
            <v>SWAGE ECC SCH80 X SCH80 A234-WPB TBE GALV MSS SP-95,4",2"</v>
          </cell>
          <cell r="R1230">
            <v>2</v>
          </cell>
          <cell r="W1230">
            <v>2</v>
          </cell>
        </row>
        <row r="1231">
          <cell r="O1231" t="str">
            <v>4JPAGG00010D</v>
          </cell>
          <cell r="P1231" t="str">
            <v>4JPAGG00010D</v>
          </cell>
          <cell r="Q1231" t="str">
            <v>SWAGE CONC SCH80 X SCH80 A234-WPB PBE MSS SP-95,1",1/2"</v>
          </cell>
          <cell r="R1231">
            <v>62</v>
          </cell>
          <cell r="W1231">
            <v>62</v>
          </cell>
        </row>
        <row r="1232">
          <cell r="O1232" t="str">
            <v>4KPAGG00010E</v>
          </cell>
          <cell r="P1232" t="e">
            <v>#N/A</v>
          </cell>
          <cell r="Q1232" t="str">
            <v>SWAGE ECC SCH80 X SCH80 A234-WPB PBE MSS SP-95,1",3/4"</v>
          </cell>
          <cell r="R1232">
            <v>48</v>
          </cell>
          <cell r="W1232">
            <v>48</v>
          </cell>
        </row>
        <row r="1233">
          <cell r="O1233" t="str">
            <v>4KIAKK00020E</v>
          </cell>
          <cell r="P1233" t="e">
            <v>#N/A</v>
          </cell>
          <cell r="Q1233" t="str">
            <v>SWAGE ECC SCH160 X SCH160 A234-WPB BLE/PSE MSS SP-95,2",3/4"</v>
          </cell>
          <cell r="R1233">
            <v>7</v>
          </cell>
          <cell r="W1233">
            <v>7</v>
          </cell>
        </row>
        <row r="1234">
          <cell r="O1234" t="str">
            <v>4JPAKK000E0D</v>
          </cell>
          <cell r="P1234" t="e">
            <v>#N/A</v>
          </cell>
          <cell r="Q1234" t="str">
            <v>SWAGE CONC SCH160 X SCH160 A234-WPB PBE MSS SP-95,3/4",1/2"</v>
          </cell>
          <cell r="R1234">
            <v>4</v>
          </cell>
          <cell r="W1234">
            <v>4</v>
          </cell>
        </row>
        <row r="1235">
          <cell r="O1235" t="str">
            <v>4JPAGG000E0D</v>
          </cell>
          <cell r="P1235" t="e">
            <v>#N/A</v>
          </cell>
          <cell r="Q1235" t="str">
            <v>SWAGE CONC SCH80 X SCH80 A234-WPB PBE MSS SP-95,3/4",1/2"</v>
          </cell>
          <cell r="R1235">
            <v>53</v>
          </cell>
          <cell r="W1235">
            <v>53</v>
          </cell>
        </row>
        <row r="1236">
          <cell r="O1236" t="str">
            <v>4JIAEG000201</v>
          </cell>
          <cell r="P1236" t="e">
            <v>#N/A</v>
          </cell>
          <cell r="Q1236" t="str">
            <v>SWAGE CONC SCH40 X SCH80 A234-WPB BLE/PSE MSS SP-95,2",1"</v>
          </cell>
          <cell r="R1236">
            <v>5</v>
          </cell>
          <cell r="W1236">
            <v>5</v>
          </cell>
        </row>
        <row r="1237">
          <cell r="O1237" t="str">
            <v>4JIAEG00020E</v>
          </cell>
          <cell r="P1237" t="e">
            <v>#N/A</v>
          </cell>
          <cell r="Q1237" t="str">
            <v>SWAGE CONC SCH40 X SCH80 A234-WPB BLE/PSE MSS SP-95,2",3/4"</v>
          </cell>
          <cell r="R1237">
            <v>21</v>
          </cell>
          <cell r="W1237">
            <v>21</v>
          </cell>
        </row>
        <row r="1238">
          <cell r="O1238" t="str">
            <v>4JIAEG00021B</v>
          </cell>
          <cell r="P1238" t="e">
            <v>#N/A</v>
          </cell>
          <cell r="Q1238" t="str">
            <v>SWAGE CONC SCH40 X SCH80 A234-WPB BLE/PSE MSS SP-95,2",1 1/2"</v>
          </cell>
          <cell r="R1238">
            <v>13</v>
          </cell>
          <cell r="W1238">
            <v>13</v>
          </cell>
        </row>
        <row r="1239">
          <cell r="O1239" t="str">
            <v>4NDK4F003000</v>
          </cell>
          <cell r="P1239" t="e">
            <v>#N/A</v>
          </cell>
          <cell r="Q1239" t="str">
            <v>BLIND FLANGE 300# RF A182-F316 ASME B16.47 SERIES A,30"</v>
          </cell>
          <cell r="R1239">
            <v>1</v>
          </cell>
          <cell r="W1239">
            <v>1</v>
          </cell>
        </row>
        <row r="1240">
          <cell r="O1240" t="str">
            <v>4KPLNN000E0D</v>
          </cell>
          <cell r="P1240" t="e">
            <v>#N/A</v>
          </cell>
          <cell r="Q1240" t="str">
            <v>SWAGE ECC SCH40S X SCH40S A403-WP316L PBE MSS SP-95</v>
          </cell>
          <cell r="R1240">
            <v>1</v>
          </cell>
          <cell r="W1240">
            <v>1</v>
          </cell>
        </row>
        <row r="1241">
          <cell r="O1241" t="str">
            <v>4JIAKR04021B</v>
          </cell>
          <cell r="P1241" t="e">
            <v>#N/A</v>
          </cell>
          <cell r="Q1241" t="str">
            <v>SWAGE CONC SCH160 X XXS A234-WPB BLE/PSE API 945 NACE MR0175/ISO 15156 SSC resistant MSS SP-95</v>
          </cell>
          <cell r="R1241">
            <v>2</v>
          </cell>
          <cell r="W1241">
            <v>2</v>
          </cell>
        </row>
        <row r="1242">
          <cell r="O1242" t="str">
            <v>4JPLNN04010E</v>
          </cell>
          <cell r="P1242" t="e">
            <v>#N/A</v>
          </cell>
          <cell r="Q1242" t="str">
            <v>SWAGE CONC SCH40S A403-WP316L PBE NACE MR0175/ISO 15156 SSC resistant MSS SP-95</v>
          </cell>
          <cell r="R1242">
            <v>2</v>
          </cell>
          <cell r="W1242">
            <v>2</v>
          </cell>
        </row>
        <row r="1243">
          <cell r="O1243" t="str">
            <v>4JIAKR040201</v>
          </cell>
          <cell r="P1243" t="e">
            <v>#N/A</v>
          </cell>
          <cell r="Q1243" t="str">
            <v>SWAGE CONC SCH160 X XXS A234-WPB BLE/PSE API 945 NACE MR0175/ISO 15156 SSC resistant MSS SP-95</v>
          </cell>
          <cell r="R1243">
            <v>1</v>
          </cell>
          <cell r="W1243">
            <v>1</v>
          </cell>
        </row>
        <row r="1244">
          <cell r="O1244" t="str">
            <v>4KPAKK040E0D</v>
          </cell>
          <cell r="P1244" t="e">
            <v>#N/A</v>
          </cell>
          <cell r="Q1244" t="str">
            <v>SWAGE ECC SCH160 X SCH160 A234-WPB PBE NACE MR0175/ISO 15156 SSC resistant MSS SP-95</v>
          </cell>
          <cell r="R1244">
            <v>4</v>
          </cell>
          <cell r="W1244">
            <v>4</v>
          </cell>
        </row>
        <row r="1245">
          <cell r="O1245" t="str">
            <v>4JJAKR04020E</v>
          </cell>
          <cell r="P1245" t="e">
            <v>#N/A</v>
          </cell>
          <cell r="Q1245" t="str">
            <v>SWAGE CONC SCH160 X XXS A234-WPB BLE/TSE NACE MR0175/ISO 15156 SSC resistant MSS SP-95</v>
          </cell>
          <cell r="R1245">
            <v>1</v>
          </cell>
          <cell r="W1245">
            <v>1</v>
          </cell>
        </row>
        <row r="1246">
          <cell r="O1246" t="str">
            <v>4JIAKK04020E</v>
          </cell>
          <cell r="P1246" t="e">
            <v>#N/A</v>
          </cell>
          <cell r="Q1246" t="str">
            <v>SWAGE CONC SCH160 X SCH160 A234-WPB BLE/PSE NACE MR0175/ISO 15156 SSC resistant MSS SP-95</v>
          </cell>
          <cell r="R1246">
            <v>1</v>
          </cell>
          <cell r="W1246">
            <v>1</v>
          </cell>
        </row>
        <row r="1247">
          <cell r="O1247" t="str">
            <v>4KIAKR060201</v>
          </cell>
          <cell r="P1247" t="e">
            <v>#N/A</v>
          </cell>
          <cell r="Q1247" t="str">
            <v>SWAGE ECC SCH160 X XXS A234-WPB BLE/PSE NACE MR0175/ISO 15156 SSC resistant, HIC resitant MSS SP-95,2",1"</v>
          </cell>
          <cell r="R1247">
            <v>2</v>
          </cell>
          <cell r="W1247">
            <v>2</v>
          </cell>
        </row>
        <row r="1248">
          <cell r="O1248" t="str">
            <v>4IABAW000D00</v>
          </cell>
          <cell r="P1248" t="str">
            <v>4IABAW000D00</v>
          </cell>
          <cell r="Q1248" t="str">
            <v>Tube, ASTM A 179 with 1.25mm  thickness.</v>
          </cell>
          <cell r="R1248">
            <v>4254</v>
          </cell>
          <cell r="W1248">
            <v>4254</v>
          </cell>
        </row>
        <row r="1249">
          <cell r="O1249" t="str">
            <v>4IABAV000C00</v>
          </cell>
          <cell r="P1249" t="str">
            <v>4IABAV000C00</v>
          </cell>
          <cell r="Q1249" t="str">
            <v>Tube, ASTM A 179 with 0.86mm  thickness.</v>
          </cell>
          <cell r="R1249">
            <v>684</v>
          </cell>
          <cell r="W1249">
            <v>684</v>
          </cell>
        </row>
        <row r="1250">
          <cell r="O1250" t="str">
            <v>4UWAIR6A0100</v>
          </cell>
          <cell r="P1250" t="e">
            <v>#N/A</v>
          </cell>
          <cell r="Q1250" t="str">
            <v>BALL 800# SW 100 mm NIPPLE PBE ASTM A105 TRIM:SS304 W/RTFE SEATS WO FLOATING FB BS EN ISO 17292,1"</v>
          </cell>
          <cell r="R1250">
            <v>2</v>
          </cell>
          <cell r="W1250">
            <v>2</v>
          </cell>
        </row>
        <row r="1251">
          <cell r="O1251" t="str">
            <v>4UWAIR6A0E00</v>
          </cell>
          <cell r="P1251" t="e">
            <v>#N/A</v>
          </cell>
          <cell r="Q1251" t="str">
            <v>BALL 800# SW 100 mm NIPPLE PBE ASTM A105 TRIM:SS304 W/RTFE SEATS WO FLOATING FB BS EN ISO 17292,3/4"</v>
          </cell>
          <cell r="R1251">
            <v>2</v>
          </cell>
          <cell r="W1251">
            <v>2</v>
          </cell>
        </row>
        <row r="1252">
          <cell r="O1252" t="str">
            <v>4QYHI6010100</v>
          </cell>
          <cell r="P1252" t="e">
            <v>#N/A</v>
          </cell>
          <cell r="Q1252" t="str">
            <v>GATE 800# SW/SCRD A182-F9 TRIM NO.10 BB W/NIP,POE(100MM,XXS) C.A=6MM HO, SOLID WEDGE, API 602,1"</v>
          </cell>
          <cell r="R1252">
            <v>2</v>
          </cell>
          <cell r="W1252">
            <v>2</v>
          </cell>
        </row>
        <row r="1253">
          <cell r="O1253" t="str">
            <v>4QWHI6010100</v>
          </cell>
          <cell r="P1253" t="e">
            <v>#N/A</v>
          </cell>
          <cell r="Q1253" t="str">
            <v>GATE 800# SW A182-F9 TRIM NO.10 BB W/NIP,PBE(100MM,XXS) C.A=6MM HO, SOLID WEDGE, API 602,1"</v>
          </cell>
          <cell r="R1253">
            <v>1</v>
          </cell>
          <cell r="W1253">
            <v>1</v>
          </cell>
        </row>
        <row r="1254">
          <cell r="O1254" t="str">
            <v>4RSAP6020D00</v>
          </cell>
          <cell r="P1254" t="e">
            <v>#N/A</v>
          </cell>
          <cell r="Q1254" t="str">
            <v>GLOBE 800# SW A105N TRIM NO.13 BB C.A=3MM HO, API 602,1/2"</v>
          </cell>
          <cell r="R1254">
            <v>1</v>
          </cell>
          <cell r="W1254">
            <v>1</v>
          </cell>
        </row>
        <row r="1255">
          <cell r="O1255" t="str">
            <v>4RSAP6020100</v>
          </cell>
          <cell r="P1255" t="e">
            <v>#N/A</v>
          </cell>
          <cell r="Q1255" t="str">
            <v>GLOBE 800# SW A105N TRIM NO.13 BB C.A=3MM HO, API 602,1"</v>
          </cell>
          <cell r="R1255">
            <v>1</v>
          </cell>
          <cell r="W1255">
            <v>1</v>
          </cell>
        </row>
        <row r="1256">
          <cell r="O1256" t="str">
            <v>4QSAP6020100</v>
          </cell>
          <cell r="P1256" t="e">
            <v>#N/A</v>
          </cell>
          <cell r="Q1256" t="str">
            <v>GATE 800# SW A105N TRIM NO.13 BB C.A=3MM HO, SOLID WEDGE, API 602,1"</v>
          </cell>
          <cell r="R1256">
            <v>4</v>
          </cell>
          <cell r="W1256">
            <v>4</v>
          </cell>
        </row>
        <row r="1257">
          <cell r="O1257" t="str">
            <v>4QSAP6020E00</v>
          </cell>
          <cell r="P1257" t="e">
            <v>#N/A</v>
          </cell>
          <cell r="Q1257" t="str">
            <v>GATE 800# SW A105N TRIM NO.13 BB C.A=3MM HO, SOLID WEDGE, API 602,3/4"</v>
          </cell>
          <cell r="R1257">
            <v>32</v>
          </cell>
          <cell r="W1257">
            <v>32</v>
          </cell>
        </row>
        <row r="1258">
          <cell r="O1258" t="str">
            <v>4QXAP6020D00</v>
          </cell>
          <cell r="P1258" t="e">
            <v>#N/A</v>
          </cell>
          <cell r="Q1258" t="str">
            <v>GATE 800# SW/SCRD A105N, TRIM NO.13 BB C.A=3MM HO, SOLID WEDGE, API 602,1/2"</v>
          </cell>
          <cell r="R1258">
            <v>4</v>
          </cell>
          <cell r="W1258">
            <v>4</v>
          </cell>
        </row>
        <row r="1259">
          <cell r="O1259" t="str">
            <v>4RSAP6021B00</v>
          </cell>
          <cell r="P1259" t="e">
            <v>#N/A</v>
          </cell>
          <cell r="Q1259" t="str">
            <v>GLOBE 800# SW A105N TRIM NO.13 BB C.A=3MM HO, API 602,1 1/2"</v>
          </cell>
          <cell r="R1259">
            <v>5</v>
          </cell>
          <cell r="W1259">
            <v>5</v>
          </cell>
        </row>
        <row r="1260">
          <cell r="O1260" t="str">
            <v>4QSAP6021B00</v>
          </cell>
          <cell r="P1260" t="e">
            <v>#N/A</v>
          </cell>
          <cell r="Q1260" t="str">
            <v>GATE 800# SW A105N TRIM NO.13 BB C.A=3MM HO, SOLID WEDGE, API 602,1 1/2"</v>
          </cell>
          <cell r="R1260">
            <v>10</v>
          </cell>
          <cell r="W1260">
            <v>10</v>
          </cell>
        </row>
        <row r="1261">
          <cell r="O1261" t="str">
            <v>4QXAP6020100</v>
          </cell>
          <cell r="P1261" t="e">
            <v>#N/A</v>
          </cell>
          <cell r="Q1261" t="str">
            <v>GATE 800# SW/SCRD A105N, TRIM NO.13 BB C.A=3MM HO, SOLID WEDGE, API 602,1"</v>
          </cell>
          <cell r="R1261">
            <v>6</v>
          </cell>
          <cell r="W1261">
            <v>6</v>
          </cell>
        </row>
        <row r="1262">
          <cell r="O1262" t="str">
            <v>4SSAP6121B00</v>
          </cell>
          <cell r="P1262" t="e">
            <v>#N/A</v>
          </cell>
          <cell r="Q1262" t="str">
            <v>CHECK 800# SW A105N TRIM NO.13 BC PISTON-S C.A=3MM W/SPRING TYPE, API 602,1 1/2"</v>
          </cell>
          <cell r="R1262">
            <v>11</v>
          </cell>
          <cell r="W1262">
            <v>11</v>
          </cell>
        </row>
        <row r="1263">
          <cell r="O1263" t="str">
            <v>4SSAP6120100</v>
          </cell>
          <cell r="P1263" t="e">
            <v>#N/A</v>
          </cell>
          <cell r="Q1263" t="str">
            <v>CHECK 800# SW A105N TRIM NO.13 BC PISTON-S C.A=3MM W/SPRING TYPE, API 602,1"</v>
          </cell>
          <cell r="R1263">
            <v>5</v>
          </cell>
          <cell r="W1263">
            <v>5</v>
          </cell>
        </row>
        <row r="1264">
          <cell r="O1264" t="str">
            <v>4SSAP6120E00</v>
          </cell>
          <cell r="P1264" t="e">
            <v>#N/A</v>
          </cell>
          <cell r="Q1264" t="str">
            <v>CHECK 800# SW A105N TRIM NO.13 BC PISTON-S C.A=3MM W/SPRING TYPE, API 602,3/4"</v>
          </cell>
          <cell r="R1264">
            <v>4</v>
          </cell>
          <cell r="W1264">
            <v>4</v>
          </cell>
        </row>
        <row r="1265">
          <cell r="O1265" t="str">
            <v>4QXAP6020E00</v>
          </cell>
          <cell r="P1265" t="e">
            <v>#N/A</v>
          </cell>
          <cell r="Q1265" t="str">
            <v>GATE 800# SW/SCRD A105N, TRIM NO.13 BB C.A=3MM HO, SOLID WEDGE, API 602,3/4"</v>
          </cell>
          <cell r="R1265">
            <v>52</v>
          </cell>
          <cell r="W1265">
            <v>52</v>
          </cell>
        </row>
        <row r="1266">
          <cell r="O1266" t="str">
            <v>4UFAIR200D00</v>
          </cell>
          <cell r="P1266" t="e">
            <v>#N/A</v>
          </cell>
          <cell r="Q1266" t="str">
            <v>BALL 150# RF A216-WCB, 304SS/RTFE-S FLOAT  FS WO FB, API 608</v>
          </cell>
          <cell r="R1266">
            <v>263</v>
          </cell>
          <cell r="W1266">
            <v>263</v>
          </cell>
        </row>
        <row r="1267">
          <cell r="O1267" t="str">
            <v>4SSAC6120D00</v>
          </cell>
          <cell r="P1267" t="e">
            <v>#N/A</v>
          </cell>
          <cell r="Q1267" t="str">
            <v>CHECK 800# SW A105N, TRIM NO.1 BC PISTON-S C.A=3MM W/SPRING TYPE, API 602</v>
          </cell>
          <cell r="R1267">
            <v>1</v>
          </cell>
          <cell r="W1267">
            <v>1</v>
          </cell>
        </row>
        <row r="1268">
          <cell r="O1268" t="str">
            <v>4RSLK6000E00</v>
          </cell>
          <cell r="P1268" t="e">
            <v>#N/A</v>
          </cell>
          <cell r="Q1268" t="str">
            <v>GLOBE 800# SW A182-F316L TRIM NO.16 BB HO, API 602</v>
          </cell>
          <cell r="R1268">
            <v>7</v>
          </cell>
          <cell r="W1268">
            <v>7</v>
          </cell>
        </row>
        <row r="1269">
          <cell r="O1269" t="str">
            <v>4QILK2000E00</v>
          </cell>
          <cell r="P1269" t="e">
            <v>#N/A</v>
          </cell>
          <cell r="Q1269" t="str">
            <v>GATE 150# RF A182-F316L TRIM NO.16 BB HO, SOLID WEDGE, API 602</v>
          </cell>
          <cell r="R1269">
            <v>1</v>
          </cell>
          <cell r="W1269">
            <v>1</v>
          </cell>
        </row>
        <row r="1270">
          <cell r="O1270" t="str">
            <v>4QSLK6001B00</v>
          </cell>
          <cell r="P1270" t="e">
            <v>#N/A</v>
          </cell>
          <cell r="Q1270" t="str">
            <v>GATE 800# SW A182-F316L TRIM NO.16 BB HO, SOLID WEDGE, API 602,1 1/2"</v>
          </cell>
          <cell r="R1270">
            <v>2</v>
          </cell>
          <cell r="W1270">
            <v>2</v>
          </cell>
        </row>
        <row r="1271">
          <cell r="O1271" t="str">
            <v>4QIGI4010100</v>
          </cell>
          <cell r="P1271" t="e">
            <v>#N/A</v>
          </cell>
          <cell r="Q1271" t="str">
            <v>GATE 300# RF A182-F5 TRIM NO.10 BB C.A=6MM HO, SOLID WEDGE, API 602,1"</v>
          </cell>
          <cell r="R1271">
            <v>2</v>
          </cell>
          <cell r="W1271">
            <v>2</v>
          </cell>
        </row>
        <row r="1272">
          <cell r="O1272" t="str">
            <v>4QIAD2020100</v>
          </cell>
          <cell r="P1272" t="e">
            <v>#N/A</v>
          </cell>
          <cell r="Q1272" t="str">
            <v>GATE 150# RF A105N TRIM NO.8 BB C.A=3MM HO, SOLID WEDGE, API 602,1"</v>
          </cell>
          <cell r="R1272">
            <v>1</v>
          </cell>
          <cell r="W1272">
            <v>1</v>
          </cell>
        </row>
        <row r="1273">
          <cell r="O1273" t="str">
            <v>4RSAC6021B00</v>
          </cell>
          <cell r="P1273" t="e">
            <v>#N/A</v>
          </cell>
          <cell r="Q1273" t="str">
            <v>GLOBE 800# SW A105N TRIM NO.1 BB C.A=3MM HO, API 602,1 1/2"</v>
          </cell>
          <cell r="R1273">
            <v>1</v>
          </cell>
          <cell r="W1273">
            <v>1</v>
          </cell>
        </row>
        <row r="1274">
          <cell r="O1274" t="str">
            <v>4QWAD6020100</v>
          </cell>
          <cell r="P1274" t="e">
            <v>#N/A</v>
          </cell>
          <cell r="Q1274" t="str">
            <v>GATE 800# SW A105N TRIM NO.8 BB W/NIP,PBE(100MM,S160) C.A=3MM HO, SOLID WEDGE, API 602,1"</v>
          </cell>
          <cell r="R1274">
            <v>3</v>
          </cell>
          <cell r="W1274">
            <v>3</v>
          </cell>
        </row>
        <row r="1275">
          <cell r="O1275" t="str">
            <v>4RSAD6020E00</v>
          </cell>
          <cell r="P1275" t="e">
            <v>#N/A</v>
          </cell>
          <cell r="Q1275" t="str">
            <v>GLOBE 800# SW A105N TRIM NO.8 BB C.A=3MM HO, API 602,3/4"</v>
          </cell>
          <cell r="R1275">
            <v>8</v>
          </cell>
          <cell r="W1275">
            <v>8</v>
          </cell>
        </row>
        <row r="1276">
          <cell r="O1276" t="str">
            <v>4QYAK6070100</v>
          </cell>
          <cell r="P1276" t="e">
            <v>#N/A</v>
          </cell>
          <cell r="Q1276" t="str">
            <v>GATE 800# SW/SCRD A105N, TRIM NO.16 BB W/NIP,POE(100MM,XXS) C.A=6MM NACE MR0175/ISO 15156 SSC resistant HO, SOLID WEDGE, API 602,1"</v>
          </cell>
          <cell r="R1276">
            <v>105</v>
          </cell>
          <cell r="V1276">
            <v>1</v>
          </cell>
          <cell r="W1276">
            <v>104</v>
          </cell>
        </row>
        <row r="1277">
          <cell r="O1277" t="str">
            <v>4RWAD6020D00</v>
          </cell>
          <cell r="P1277" t="e">
            <v>#N/A</v>
          </cell>
          <cell r="Q1277" t="str">
            <v>NEEDLE GLOBE 800# SW A105, TRIM NO.8 BB C.A=3MM HO, API 602,1/2"</v>
          </cell>
          <cell r="R1277">
            <v>6</v>
          </cell>
          <cell r="W1277">
            <v>6</v>
          </cell>
        </row>
        <row r="1278">
          <cell r="O1278" t="str">
            <v>4QXAD6020D00</v>
          </cell>
          <cell r="P1278" t="e">
            <v>#N/A</v>
          </cell>
          <cell r="Q1278" t="str">
            <v>GATE 800# SW/SCRD A105N, TRIM NO.8 BB C.A=3MM HO, SOLID WEDGE, API 602,1/2"</v>
          </cell>
          <cell r="R1278">
            <v>43</v>
          </cell>
          <cell r="W1278">
            <v>43</v>
          </cell>
        </row>
        <row r="1279">
          <cell r="O1279" t="str">
            <v>4QSAE6020100</v>
          </cell>
          <cell r="P1279" t="e">
            <v>#N/A</v>
          </cell>
          <cell r="Q1279" t="str">
            <v>GATE 800# SW A105N TRIM NO.5 BB C.A=3MM HO, SOLID WEDGE, API 602,1"</v>
          </cell>
          <cell r="R1279">
            <v>1</v>
          </cell>
          <cell r="W1279">
            <v>1</v>
          </cell>
        </row>
        <row r="1280">
          <cell r="O1280" t="str">
            <v>4QXAK6050100</v>
          </cell>
          <cell r="P1280" t="e">
            <v>#N/A</v>
          </cell>
          <cell r="Q1280" t="str">
            <v>GATE 800# SW/SCRD A105N, TRIM NO.16 BB CA=6MM W/NIP,POE(100MM,XXS)  NACE MR0175/ISO 15156 SSC resistant HO, SOLID WEDGE, API 602,1"</v>
          </cell>
          <cell r="R1280">
            <v>1</v>
          </cell>
          <cell r="W1280">
            <v>1</v>
          </cell>
        </row>
        <row r="1281">
          <cell r="O1281" t="str">
            <v>4QSAC6021B00</v>
          </cell>
          <cell r="P1281" t="e">
            <v>#N/A</v>
          </cell>
          <cell r="Q1281" t="str">
            <v>GATE 800# SW A105N TRIM NO.1 BB C.A=3MM HO, SOLID WEDGE, API 602,1 1/2"</v>
          </cell>
          <cell r="R1281">
            <v>4</v>
          </cell>
          <cell r="W1281">
            <v>4</v>
          </cell>
        </row>
        <row r="1282">
          <cell r="O1282" t="str">
            <v>4SSAC6120E00</v>
          </cell>
          <cell r="P1282" t="e">
            <v>#N/A</v>
          </cell>
          <cell r="Q1282" t="str">
            <v>CHECK 800# SW A105N, TRIM NO.1 BC PISTON-S C.A=3MM W/SPRING TYPE, API 602,3/4"</v>
          </cell>
          <cell r="R1282">
            <v>13</v>
          </cell>
          <cell r="W1282">
            <v>13</v>
          </cell>
        </row>
        <row r="1283">
          <cell r="O1283" t="str">
            <v>4QSAC6020100</v>
          </cell>
          <cell r="P1283" t="e">
            <v>#N/A</v>
          </cell>
          <cell r="Q1283" t="str">
            <v>GATE 800# SW A105N TRIM NO.1 BB C.A=3MM HO, SOLID WEDGE, API 602,1"</v>
          </cell>
          <cell r="R1283">
            <v>7</v>
          </cell>
          <cell r="W1283">
            <v>7</v>
          </cell>
        </row>
        <row r="1284">
          <cell r="O1284" t="str">
            <v>4QXAD6020100</v>
          </cell>
          <cell r="P1284" t="e">
            <v>#N/A</v>
          </cell>
          <cell r="Q1284" t="str">
            <v>GATE 800# SW/SCRD A105N, TRIM NO.8 BB C.A=3MM HO, SOLID WEDGE, API 602,1"</v>
          </cell>
          <cell r="R1284">
            <v>11</v>
          </cell>
          <cell r="W1284">
            <v>11</v>
          </cell>
        </row>
        <row r="1285">
          <cell r="O1285" t="str">
            <v>4RSAC6020E00</v>
          </cell>
          <cell r="P1285" t="e">
            <v>#N/A</v>
          </cell>
          <cell r="Q1285" t="str">
            <v>GLOBE 800# SW A105N TRIM NO.1 BB C.A=3MM HO, API 602,3/4"</v>
          </cell>
          <cell r="R1285">
            <v>36</v>
          </cell>
          <cell r="W1285">
            <v>36</v>
          </cell>
        </row>
        <row r="1286">
          <cell r="O1286" t="str">
            <v>4QSAD6020E00</v>
          </cell>
          <cell r="P1286" t="e">
            <v>#N/A</v>
          </cell>
          <cell r="Q1286" t="str">
            <v>GATE 800# SW A105N TRIM NO.8 BB C.A=3MM HO, SOLID WEDGE, API 602,3/4"</v>
          </cell>
          <cell r="R1286">
            <v>8</v>
          </cell>
          <cell r="W1286">
            <v>8</v>
          </cell>
        </row>
        <row r="1287">
          <cell r="O1287" t="str">
            <v>4QXAD6020E00</v>
          </cell>
          <cell r="P1287" t="e">
            <v>#N/A</v>
          </cell>
          <cell r="Q1287" t="str">
            <v>GATE 800# SW/SCRD A105N, TRIM NO.8 BB C.A=3MM HO, SOLID WEDGE, API 602,3/4"</v>
          </cell>
          <cell r="R1287">
            <v>100</v>
          </cell>
          <cell r="W1287">
            <v>100</v>
          </cell>
        </row>
        <row r="1288">
          <cell r="O1288" t="str">
            <v>4QXAC6020E00</v>
          </cell>
          <cell r="P1288" t="e">
            <v>#N/A</v>
          </cell>
          <cell r="Q1288" t="str">
            <v>GATE 800# SW/SCRD A105N TRIM NO.1 BB C.A=3MM HO, SOLID WEDGE, API 602,3/4"</v>
          </cell>
          <cell r="R1288">
            <v>75</v>
          </cell>
          <cell r="W1288">
            <v>75</v>
          </cell>
        </row>
        <row r="1289">
          <cell r="O1289" t="str">
            <v>4UWJIR600100 </v>
          </cell>
          <cell r="P1289" t="e">
            <v>#N/A</v>
          </cell>
          <cell r="Q1289" t="str">
            <v>BALL 800# SW 100 mm NIPPLE PBE ASTM A182 F304L TRIM:SS304 W/RTFE SEATS WO FLOATING FB BS EN ISO 17292</v>
          </cell>
          <cell r="R1289">
            <v>1</v>
          </cell>
          <cell r="W1289">
            <v>1</v>
          </cell>
        </row>
        <row r="1290">
          <cell r="O1290" t="str">
            <v>4LFA4P602800</v>
          </cell>
          <cell r="P1290" t="e">
            <v>#N/A</v>
          </cell>
          <cell r="Q1290" t="str">
            <v>FLANGE WN 300# RF SCH20 A105N ASME B 16.47 Series A,28"</v>
          </cell>
          <cell r="R1290">
            <v>2</v>
          </cell>
          <cell r="W1290">
            <v>2</v>
          </cell>
        </row>
        <row r="1291">
          <cell r="O1291" t="str">
            <v>4QIAP2021B00</v>
          </cell>
          <cell r="P1291" t="e">
            <v>#N/A</v>
          </cell>
          <cell r="Q1291" t="str">
            <v>GATE 150# RF A105N TRIM NO.13 BB CA=3MM HO, SOLID WEDGE, API 602,1 1/2"</v>
          </cell>
          <cell r="R1291">
            <v>4</v>
          </cell>
          <cell r="W1291">
            <v>4</v>
          </cell>
        </row>
        <row r="1292">
          <cell r="O1292" t="str">
            <v>4QIAP2020100</v>
          </cell>
          <cell r="P1292" t="e">
            <v>#N/A</v>
          </cell>
          <cell r="Q1292" t="str">
            <v>GATE 150# RF A105N TRIM NO.13 BB CA=3MM HO, SOLID WEDGE, API 602,1"</v>
          </cell>
          <cell r="R1292">
            <v>3</v>
          </cell>
          <cell r="W1292">
            <v>3</v>
          </cell>
        </row>
        <row r="1293">
          <cell r="O1293" t="str">
            <v>4ABJSL000400</v>
          </cell>
          <cell r="P1293" t="e">
            <v>#N/A</v>
          </cell>
          <cell r="Q1293" t="str">
            <v>PIPE SCH10S SMLS A312-TP304L BE ASME B36.19M,4"</v>
          </cell>
          <cell r="R1293">
            <v>32</v>
          </cell>
          <cell r="T1293">
            <v>4</v>
          </cell>
          <cell r="W1293">
            <v>36</v>
          </cell>
        </row>
        <row r="1294">
          <cell r="O1294" t="str">
            <v>4ABJSL000600</v>
          </cell>
          <cell r="P1294" t="e">
            <v>#N/A</v>
          </cell>
          <cell r="Q1294" t="str">
            <v>PIPE SCH10S SMLS A312-TP304L BE ASME B36.19M,6"</v>
          </cell>
          <cell r="R1294">
            <v>72</v>
          </cell>
          <cell r="W1294">
            <v>72</v>
          </cell>
        </row>
        <row r="1295">
          <cell r="O1295" t="str">
            <v>4CAJSL000400</v>
          </cell>
          <cell r="P1295" t="e">
            <v>#N/A</v>
          </cell>
          <cell r="Q1295" t="str">
            <v>ELBOW 90 DEG LR SCH10S A403-WP304L BW SEAMLESS, ASME B16.9</v>
          </cell>
          <cell r="R1295">
            <v>8</v>
          </cell>
          <cell r="W1295">
            <v>8</v>
          </cell>
        </row>
        <row r="1296">
          <cell r="O1296" t="str">
            <v>4CAJSL000600</v>
          </cell>
          <cell r="P1296" t="e">
            <v>#N/A</v>
          </cell>
          <cell r="Q1296" t="str">
            <v>ELBOW 90 DEG LR SCH10S A403-WP304L BW SEAMLESS, ASME B16.9,6"</v>
          </cell>
          <cell r="R1296">
            <v>1</v>
          </cell>
          <cell r="W1296">
            <v>1</v>
          </cell>
        </row>
        <row r="1297">
          <cell r="O1297" t="str">
            <v>4CCJSL000400</v>
          </cell>
          <cell r="P1297" t="e">
            <v>#N/A</v>
          </cell>
          <cell r="Q1297" t="str">
            <v>ELBOW 45  DEG LR 4" SCH10S A403-WP304L BW SEAMLESS , ASME B16.9</v>
          </cell>
          <cell r="R1297">
            <v>10</v>
          </cell>
          <cell r="W1297">
            <v>10</v>
          </cell>
        </row>
        <row r="1298">
          <cell r="O1298" t="str">
            <v>4CCJSL000600</v>
          </cell>
          <cell r="P1298" t="e">
            <v>#N/A</v>
          </cell>
          <cell r="Q1298" t="str">
            <v>ELBOW 45  DEG LR 6" SCH10S A403-WP304L BW SEAMLESS , ASME B16.9</v>
          </cell>
          <cell r="R1298">
            <v>7</v>
          </cell>
          <cell r="W1298">
            <v>7</v>
          </cell>
        </row>
        <row r="1299">
          <cell r="O1299" t="str">
            <v>4EJSLL000604</v>
          </cell>
          <cell r="P1299" t="e">
            <v>#N/A</v>
          </cell>
          <cell r="Q1299" t="str">
            <v>REDUCER CONC 6"X4"  SCH10XSCH10 A403-WP304L BW SEAMLESS , ASME B16.9</v>
          </cell>
          <cell r="R1299">
            <v>12</v>
          </cell>
          <cell r="W1299">
            <v>12</v>
          </cell>
        </row>
        <row r="1300">
          <cell r="O1300" t="str">
            <v>4DJSLL000404</v>
          </cell>
          <cell r="P1300" t="e">
            <v>#N/A</v>
          </cell>
          <cell r="Q1300" t="str">
            <v>TEE SCH10S X SCH10S A403-WP304L BW SEAMLESS, ASME B16.9</v>
          </cell>
          <cell r="R1300">
            <v>2</v>
          </cell>
          <cell r="W1300">
            <v>2</v>
          </cell>
        </row>
        <row r="1301">
          <cell r="O1301" t="str">
            <v>4DJSLL000604</v>
          </cell>
          <cell r="P1301" t="e">
            <v>#N/A</v>
          </cell>
          <cell r="Q1301" t="str">
            <v>RED TEE  6"X4"  SCH10SXSCH10S A403 - WP304L BW SEAMLESS , ASME B16.9</v>
          </cell>
          <cell r="R1301">
            <v>4</v>
          </cell>
          <cell r="W1301">
            <v>4</v>
          </cell>
        </row>
        <row r="1302">
          <cell r="O1302" t="str">
            <v>4DJSLL000606</v>
          </cell>
          <cell r="P1302" t="e">
            <v>#N/A</v>
          </cell>
          <cell r="Q1302" t="str">
            <v>TEE 6"  SCH10SXSCH10S A403 - WP304L BW SEAMLESS , ASME B16.9</v>
          </cell>
          <cell r="R1302">
            <v>1</v>
          </cell>
          <cell r="W1302">
            <v>1</v>
          </cell>
        </row>
        <row r="1303">
          <cell r="O1303" t="str">
            <v>4OCKA4212800</v>
          </cell>
          <cell r="P1303" t="e">
            <v>#N/A</v>
          </cell>
          <cell r="Q1303" t="str">
            <v>GASKET 300# 316SS SP/WND GRAPHITE IR:316 CR:CS  4.5 MM, ASME B16.20, ASME B16.47 Series A,28"</v>
          </cell>
          <cell r="R1303">
            <v>1</v>
          </cell>
          <cell r="W1303">
            <v>1</v>
          </cell>
        </row>
        <row r="1304">
          <cell r="O1304" t="str">
            <v>4JDDGS00010C</v>
          </cell>
          <cell r="P1304" t="str">
            <v>4JDDGS00010C</v>
          </cell>
          <cell r="Q1304" t="str">
            <v>ADAPTOR,SWAGE LOK OR PARKER TUBE TO PIPE (PIPE SIDE SW) MIN PN20 FRGD.ASTM A105 "PARKER A-LOK OR EQUIVALENT DESIGNE 1"X3/8"</v>
          </cell>
          <cell r="R1304">
            <v>53</v>
          </cell>
          <cell r="W1304">
            <v>53</v>
          </cell>
        </row>
        <row r="1305">
          <cell r="O1305" t="str">
            <v>4JDDGU000100</v>
          </cell>
          <cell r="P1305" t="str">
            <v>4JDDGU000100</v>
          </cell>
          <cell r="Q1305" t="str">
            <v>ADAPTOR,SWAGE LOK OR PARKER TUBE TO PIPE (PIPE SIDE SW) MIN PN20 FRGD.ASTM A105 "PARKER A-LOK OR EQUIVALENT DESIGNE 1"X1"</v>
          </cell>
          <cell r="R1305">
            <v>11</v>
          </cell>
          <cell r="W1305">
            <v>11</v>
          </cell>
        </row>
        <row r="1306">
          <cell r="O1306" t="str">
            <v>4JDDGU00010D</v>
          </cell>
          <cell r="P1306" t="str">
            <v>4JDDGU00010D</v>
          </cell>
          <cell r="Q1306" t="str">
            <v>ADAPTOR,SWAGE LOK OR PARKER TUBE TO PIPE (PIPE SIDE SW) MIN PN20 FRGD.ASTM A105 "PARKER A-LOK OR EQUIVALENT DESIGNE 1"X1/2"</v>
          </cell>
          <cell r="R1306">
            <v>290</v>
          </cell>
          <cell r="W1306">
            <v>290</v>
          </cell>
        </row>
        <row r="1307">
          <cell r="O1307" t="str">
            <v>4JDDTU00010E</v>
          </cell>
          <cell r="P1307" t="str">
            <v>4JDDTU00010E</v>
          </cell>
          <cell r="Q1307" t="str">
            <v>ADAPTOR,SWAGE LOK OR PARKER TUBE TO PIPE (PIPE SIDE SW) MIN PN20 FRGD.ASTM A105 "PARKER A-LOK OR EQUIVALENT DESIGNE 1"X3/4"</v>
          </cell>
          <cell r="R1307">
            <v>39</v>
          </cell>
          <cell r="W1307">
            <v>39</v>
          </cell>
        </row>
        <row r="1308">
          <cell r="O1308" t="str">
            <v>4BQAU000C00</v>
          </cell>
          <cell r="P1308" t="str">
            <v>4BQAU000C00</v>
          </cell>
          <cell r="Q1308" t="str">
            <v>UNION,SWAGE LOK OR PARKER TUBE TO TUBE  MIN PN20 FRGD.ASTM A105 "PARKER A-LOK OR EQUIVALENT DESIGNE 3/8"</v>
          </cell>
          <cell r="R1308">
            <v>54</v>
          </cell>
          <cell r="W1308">
            <v>54</v>
          </cell>
        </row>
        <row r="1309">
          <cell r="O1309" t="str">
            <v>4BQAU000100</v>
          </cell>
          <cell r="P1309" t="str">
            <v>4BQAU000100</v>
          </cell>
          <cell r="Q1309" t="str">
            <v>UNION,SWAGE LOK OR PARKER TUBE TO TUBE  MIN PN20 FRGD.ASTM A105 "PARKER A-LOK OR EQUIVALENT DESIGNE 1"</v>
          </cell>
          <cell r="R1309">
            <v>17</v>
          </cell>
          <cell r="W1309">
            <v>17</v>
          </cell>
        </row>
        <row r="1310">
          <cell r="O1310" t="str">
            <v>4BQAU000D00</v>
          </cell>
          <cell r="P1310" t="str">
            <v>4BQAU000D00</v>
          </cell>
          <cell r="Q1310" t="str">
            <v>UNION,SWAGE LOK OR PARKER TUBE TO TUBE  MIN PN20 FRGD.ASTM A105 "PARKER A-LOK OR EQUIVALENT DESIGNE 1/2"</v>
          </cell>
          <cell r="R1310">
            <v>325</v>
          </cell>
          <cell r="S1310">
            <v>1</v>
          </cell>
          <cell r="W1310">
            <v>324</v>
          </cell>
        </row>
        <row r="1311">
          <cell r="O1311" t="str">
            <v>4BQAU000E00</v>
          </cell>
          <cell r="P1311" t="str">
            <v>4BQAU000E00</v>
          </cell>
          <cell r="Q1311" t="str">
            <v>UNION,SWAGE LOK OR PARKER TUBE TO TUBE  MIN PN20 FRGD.ASTM A105 "PARKER A-LOK OR EQUIVALENT DESIGNE 3/4"</v>
          </cell>
          <cell r="R1311">
            <v>29</v>
          </cell>
          <cell r="W1311">
            <v>29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8E26-415B-422A-AFEC-E5A3B7CA9E9B}">
  <sheetPr>
    <pageSetUpPr fitToPage="1"/>
  </sheetPr>
  <dimension ref="B1:Y70"/>
  <sheetViews>
    <sheetView rightToLeft="1" tabSelected="1" topLeftCell="A29" zoomScaleNormal="100" workbookViewId="0">
      <selection activeCell="K45" sqref="K45"/>
    </sheetView>
  </sheetViews>
  <sheetFormatPr defaultColWidth="9.140625" defaultRowHeight="19.5" x14ac:dyDescent="0.25"/>
  <cols>
    <col min="1" max="1" width="2.7109375" style="72" customWidth="1"/>
    <col min="2" max="2" width="5.7109375" style="72" customWidth="1"/>
    <col min="3" max="3" width="51.140625" style="72" customWidth="1"/>
    <col min="4" max="4" width="5.85546875" style="72" bestFit="1" customWidth="1"/>
    <col min="5" max="5" width="7.28515625" style="72" bestFit="1" customWidth="1"/>
    <col min="6" max="6" width="9.7109375" style="72" bestFit="1" customWidth="1"/>
    <col min="7" max="7" width="14" style="73" customWidth="1"/>
    <col min="8" max="8" width="20.140625" style="72" customWidth="1"/>
    <col min="9" max="9" width="1.7109375" style="72" customWidth="1"/>
    <col min="10" max="10" width="13.42578125" style="72" bestFit="1" customWidth="1"/>
    <col min="11" max="11" width="18.7109375" style="72" customWidth="1"/>
    <col min="12" max="12" width="19" style="72" customWidth="1"/>
    <col min="13" max="13" width="2.7109375" style="72" customWidth="1"/>
    <col min="14" max="14" width="5" style="72" bestFit="1" customWidth="1"/>
    <col min="15" max="15" width="16" style="74" bestFit="1" customWidth="1"/>
    <col min="16" max="16" width="5" style="72" bestFit="1" customWidth="1"/>
    <col min="17" max="17" width="14.28515625" style="72" bestFit="1" customWidth="1"/>
    <col min="18" max="18" width="5" style="72" bestFit="1" customWidth="1"/>
    <col min="19" max="19" width="16" style="74" bestFit="1" customWidth="1"/>
    <col min="20" max="20" width="5" style="72" bestFit="1" customWidth="1"/>
    <col min="21" max="21" width="16" style="74" bestFit="1" customWidth="1"/>
    <col min="22" max="22" width="5" style="72" bestFit="1" customWidth="1"/>
    <col min="23" max="23" width="17.28515625" style="72" bestFit="1" customWidth="1"/>
    <col min="24" max="24" width="1.7109375" style="72" customWidth="1"/>
    <col min="25" max="25" width="14.28515625" style="72" bestFit="1" customWidth="1"/>
    <col min="26" max="26" width="2.7109375" style="72" customWidth="1"/>
    <col min="27" max="16384" width="9.140625" style="72"/>
  </cols>
  <sheetData>
    <row r="1" spans="2:25" s="68" customFormat="1" ht="27.95" customHeight="1" x14ac:dyDescent="0.25">
      <c r="B1" s="67" t="s">
        <v>49</v>
      </c>
      <c r="E1" s="67"/>
      <c r="G1" s="69"/>
      <c r="O1" s="70"/>
      <c r="S1" s="70"/>
      <c r="U1" s="70"/>
      <c r="Y1" s="71" t="s">
        <v>50</v>
      </c>
    </row>
    <row r="2" spans="2:25" s="68" customFormat="1" ht="27.95" customHeight="1" x14ac:dyDescent="0.25">
      <c r="B2" s="67" t="s">
        <v>32</v>
      </c>
      <c r="E2" s="67"/>
      <c r="G2" s="69"/>
      <c r="O2" s="70"/>
      <c r="S2" s="70"/>
      <c r="U2" s="70"/>
      <c r="Y2" s="71" t="s">
        <v>51</v>
      </c>
    </row>
    <row r="3" spans="2:25" s="68" customFormat="1" ht="27.95" customHeight="1" x14ac:dyDescent="0.25">
      <c r="B3" s="67" t="s">
        <v>52</v>
      </c>
      <c r="E3" s="67"/>
      <c r="G3" s="69"/>
      <c r="O3" s="70"/>
      <c r="S3" s="70"/>
      <c r="U3" s="70"/>
      <c r="Y3" s="71" t="s">
        <v>53</v>
      </c>
    </row>
    <row r="4" spans="2:25" ht="6" customHeight="1" x14ac:dyDescent="0.25"/>
    <row r="5" spans="2:25" s="81" customFormat="1" ht="24" x14ac:dyDescent="0.25">
      <c r="B5" s="75" t="s">
        <v>34</v>
      </c>
      <c r="C5" s="76" t="s">
        <v>36</v>
      </c>
      <c r="D5" s="77" t="s">
        <v>54</v>
      </c>
      <c r="E5" s="77" t="s">
        <v>37</v>
      </c>
      <c r="F5" s="77" t="s">
        <v>55</v>
      </c>
      <c r="G5" s="77" t="s">
        <v>56</v>
      </c>
      <c r="H5" s="78" t="s">
        <v>57</v>
      </c>
      <c r="I5" s="79"/>
      <c r="J5" s="80" t="s">
        <v>58</v>
      </c>
      <c r="K5" s="80" t="s">
        <v>59</v>
      </c>
      <c r="L5" s="75" t="s">
        <v>60</v>
      </c>
      <c r="N5" s="82" t="s">
        <v>61</v>
      </c>
      <c r="O5" s="83"/>
      <c r="P5" s="82" t="s">
        <v>62</v>
      </c>
      <c r="Q5" s="83"/>
      <c r="R5" s="82" t="s">
        <v>63</v>
      </c>
      <c r="S5" s="83"/>
      <c r="T5" s="82" t="s">
        <v>64</v>
      </c>
      <c r="U5" s="83"/>
      <c r="V5" s="82" t="s">
        <v>65</v>
      </c>
      <c r="W5" s="83"/>
      <c r="Y5" s="84" t="s">
        <v>66</v>
      </c>
    </row>
    <row r="6" spans="2:25" s="81" customFormat="1" ht="24" x14ac:dyDescent="0.25">
      <c r="B6" s="85"/>
      <c r="C6" s="86"/>
      <c r="D6" s="87"/>
      <c r="E6" s="87"/>
      <c r="F6" s="87"/>
      <c r="G6" s="87"/>
      <c r="H6" s="88"/>
      <c r="I6" s="79"/>
      <c r="J6" s="89"/>
      <c r="K6" s="89"/>
      <c r="L6" s="85"/>
      <c r="N6" s="90" t="s">
        <v>67</v>
      </c>
      <c r="O6" s="91" t="s">
        <v>48</v>
      </c>
      <c r="P6" s="90" t="s">
        <v>67</v>
      </c>
      <c r="Q6" s="91" t="s">
        <v>48</v>
      </c>
      <c r="R6" s="90" t="s">
        <v>67</v>
      </c>
      <c r="S6" s="91" t="s">
        <v>48</v>
      </c>
      <c r="T6" s="90" t="s">
        <v>67</v>
      </c>
      <c r="U6" s="91" t="s">
        <v>48</v>
      </c>
      <c r="V6" s="90" t="s">
        <v>67</v>
      </c>
      <c r="W6" s="91" t="s">
        <v>48</v>
      </c>
      <c r="X6" s="92"/>
      <c r="Y6" s="93"/>
    </row>
    <row r="7" spans="2:25" s="81" customFormat="1" ht="20.100000000000001" customHeight="1" x14ac:dyDescent="0.25">
      <c r="B7" s="94">
        <v>1</v>
      </c>
      <c r="C7" s="95" t="s">
        <v>68</v>
      </c>
      <c r="D7" s="96">
        <v>4</v>
      </c>
      <c r="E7" s="97" t="s">
        <v>69</v>
      </c>
      <c r="F7" s="96">
        <v>120</v>
      </c>
      <c r="G7" s="98">
        <v>3740000</v>
      </c>
      <c r="H7" s="99">
        <f t="shared" ref="H7:H53" si="0">F7*G7</f>
        <v>448800000</v>
      </c>
      <c r="I7" s="100"/>
      <c r="J7" s="101">
        <v>120</v>
      </c>
      <c r="K7" s="102">
        <f>J7/F7</f>
        <v>1</v>
      </c>
      <c r="L7" s="103">
        <f>J7*G7</f>
        <v>448800000</v>
      </c>
      <c r="N7" s="104">
        <v>120</v>
      </c>
      <c r="O7" s="105">
        <f>N7*G7</f>
        <v>448800000</v>
      </c>
      <c r="P7" s="106"/>
      <c r="Q7" s="107"/>
      <c r="R7" s="104"/>
      <c r="S7" s="108"/>
      <c r="T7" s="106"/>
      <c r="U7" s="107"/>
      <c r="V7" s="109">
        <f>N7+P7+R7+T7</f>
        <v>120</v>
      </c>
      <c r="W7" s="110">
        <f>O7+Q7+S7+U7</f>
        <v>448800000</v>
      </c>
      <c r="X7" s="111"/>
      <c r="Y7" s="112">
        <f>H7-W7</f>
        <v>0</v>
      </c>
    </row>
    <row r="8" spans="2:25" s="81" customFormat="1" ht="20.100000000000001" customHeight="1" x14ac:dyDescent="0.25">
      <c r="B8" s="94">
        <v>2</v>
      </c>
      <c r="C8" s="95" t="s">
        <v>68</v>
      </c>
      <c r="D8" s="96">
        <v>6</v>
      </c>
      <c r="E8" s="97" t="s">
        <v>69</v>
      </c>
      <c r="F8" s="96">
        <v>84</v>
      </c>
      <c r="G8" s="98">
        <v>7290000</v>
      </c>
      <c r="H8" s="99">
        <f t="shared" si="0"/>
        <v>612360000</v>
      </c>
      <c r="I8" s="100"/>
      <c r="J8" s="101">
        <v>60</v>
      </c>
      <c r="K8" s="102">
        <f t="shared" ref="K8:K53" si="1">J8/F8</f>
        <v>0.7142857142857143</v>
      </c>
      <c r="L8" s="103">
        <f t="shared" ref="L8:L53" si="2">J8*G8</f>
        <v>437400000</v>
      </c>
      <c r="N8" s="113">
        <v>60</v>
      </c>
      <c r="O8" s="114">
        <f t="shared" ref="O8:O14" si="3">N8*G8</f>
        <v>437400000</v>
      </c>
      <c r="P8" s="115"/>
      <c r="Q8" s="116"/>
      <c r="R8" s="113"/>
      <c r="S8" s="114"/>
      <c r="T8" s="115"/>
      <c r="U8" s="116"/>
      <c r="V8" s="117">
        <f t="shared" ref="V8:V54" si="4">N8+P8+R85+T8</f>
        <v>60</v>
      </c>
      <c r="W8" s="118">
        <f>O8+Q8+S8+U8</f>
        <v>437400000</v>
      </c>
      <c r="X8" s="111"/>
      <c r="Y8" s="119">
        <f t="shared" ref="Y8:Y54" si="5">H8-W8</f>
        <v>174960000</v>
      </c>
    </row>
    <row r="9" spans="2:25" s="81" customFormat="1" ht="20.100000000000001" customHeight="1" x14ac:dyDescent="0.25">
      <c r="B9" s="94">
        <v>3</v>
      </c>
      <c r="C9" s="95" t="s">
        <v>68</v>
      </c>
      <c r="D9" s="96">
        <v>8</v>
      </c>
      <c r="E9" s="97" t="s">
        <v>69</v>
      </c>
      <c r="F9" s="96">
        <v>114</v>
      </c>
      <c r="G9" s="98">
        <v>9780000</v>
      </c>
      <c r="H9" s="99">
        <f t="shared" si="0"/>
        <v>1114920000</v>
      </c>
      <c r="I9" s="100"/>
      <c r="J9" s="101">
        <v>114</v>
      </c>
      <c r="K9" s="102">
        <f t="shared" si="1"/>
        <v>1</v>
      </c>
      <c r="L9" s="103">
        <f t="shared" si="2"/>
        <v>1114920000</v>
      </c>
      <c r="N9" s="113">
        <v>114</v>
      </c>
      <c r="O9" s="114">
        <f t="shared" si="3"/>
        <v>1114920000</v>
      </c>
      <c r="P9" s="115"/>
      <c r="Q9" s="116"/>
      <c r="R9" s="113"/>
      <c r="S9" s="114"/>
      <c r="T9" s="115"/>
      <c r="U9" s="116"/>
      <c r="V9" s="117">
        <f t="shared" si="4"/>
        <v>114</v>
      </c>
      <c r="W9" s="118">
        <f t="shared" ref="W9:W54" si="6">O9+Q9+S9+U9</f>
        <v>1114920000</v>
      </c>
      <c r="X9" s="111"/>
      <c r="Y9" s="119">
        <f t="shared" si="5"/>
        <v>0</v>
      </c>
    </row>
    <row r="10" spans="2:25" s="81" customFormat="1" ht="20.100000000000001" customHeight="1" x14ac:dyDescent="0.25">
      <c r="B10" s="94">
        <v>4</v>
      </c>
      <c r="C10" s="95" t="s">
        <v>68</v>
      </c>
      <c r="D10" s="96">
        <v>10</v>
      </c>
      <c r="E10" s="97" t="s">
        <v>69</v>
      </c>
      <c r="F10" s="96">
        <v>42</v>
      </c>
      <c r="G10" s="98">
        <v>14830000</v>
      </c>
      <c r="H10" s="99">
        <f t="shared" si="0"/>
        <v>622860000</v>
      </c>
      <c r="I10" s="100"/>
      <c r="J10" s="101">
        <v>42</v>
      </c>
      <c r="K10" s="102">
        <f t="shared" si="1"/>
        <v>1</v>
      </c>
      <c r="L10" s="103">
        <f t="shared" si="2"/>
        <v>622860000</v>
      </c>
      <c r="N10" s="113">
        <v>42</v>
      </c>
      <c r="O10" s="114">
        <f t="shared" si="3"/>
        <v>622860000</v>
      </c>
      <c r="P10" s="115"/>
      <c r="Q10" s="116"/>
      <c r="R10" s="113"/>
      <c r="S10" s="114"/>
      <c r="T10" s="115"/>
      <c r="U10" s="116"/>
      <c r="V10" s="117">
        <f t="shared" si="4"/>
        <v>42</v>
      </c>
      <c r="W10" s="118">
        <f t="shared" si="6"/>
        <v>622860000</v>
      </c>
      <c r="X10" s="111"/>
      <c r="Y10" s="119">
        <f t="shared" si="5"/>
        <v>0</v>
      </c>
    </row>
    <row r="11" spans="2:25" s="81" customFormat="1" ht="20.100000000000001" customHeight="1" x14ac:dyDescent="0.25">
      <c r="B11" s="94">
        <v>5</v>
      </c>
      <c r="C11" s="95" t="s">
        <v>68</v>
      </c>
      <c r="D11" s="96">
        <v>12</v>
      </c>
      <c r="E11" s="97" t="s">
        <v>69</v>
      </c>
      <c r="F11" s="96">
        <v>36</v>
      </c>
      <c r="G11" s="98">
        <v>19410000</v>
      </c>
      <c r="H11" s="99">
        <f t="shared" si="0"/>
        <v>698760000</v>
      </c>
      <c r="I11" s="100"/>
      <c r="J11" s="101">
        <v>36</v>
      </c>
      <c r="K11" s="102">
        <f t="shared" si="1"/>
        <v>1</v>
      </c>
      <c r="L11" s="103">
        <f t="shared" si="2"/>
        <v>698760000</v>
      </c>
      <c r="N11" s="113">
        <v>36</v>
      </c>
      <c r="O11" s="114">
        <f t="shared" si="3"/>
        <v>698760000</v>
      </c>
      <c r="P11" s="115"/>
      <c r="Q11" s="116"/>
      <c r="R11" s="113"/>
      <c r="S11" s="114"/>
      <c r="T11" s="115"/>
      <c r="U11" s="116"/>
      <c r="V11" s="117">
        <f t="shared" si="4"/>
        <v>36</v>
      </c>
      <c r="W11" s="118">
        <f t="shared" si="6"/>
        <v>698760000</v>
      </c>
      <c r="X11" s="111"/>
      <c r="Y11" s="119">
        <f t="shared" si="5"/>
        <v>0</v>
      </c>
    </row>
    <row r="12" spans="2:25" s="81" customFormat="1" ht="20.100000000000001" customHeight="1" x14ac:dyDescent="0.25">
      <c r="B12" s="94">
        <v>6</v>
      </c>
      <c r="C12" s="95" t="s">
        <v>68</v>
      </c>
      <c r="D12" s="96">
        <v>16</v>
      </c>
      <c r="E12" s="97" t="s">
        <v>69</v>
      </c>
      <c r="F12" s="96">
        <v>54</v>
      </c>
      <c r="G12" s="98">
        <v>30910000</v>
      </c>
      <c r="H12" s="99">
        <f t="shared" si="0"/>
        <v>1669140000</v>
      </c>
      <c r="I12" s="100"/>
      <c r="J12" s="101">
        <v>54</v>
      </c>
      <c r="K12" s="102">
        <f t="shared" si="1"/>
        <v>1</v>
      </c>
      <c r="L12" s="103">
        <f t="shared" si="2"/>
        <v>1669140000</v>
      </c>
      <c r="N12" s="113">
        <v>54</v>
      </c>
      <c r="O12" s="114">
        <f t="shared" si="3"/>
        <v>1669140000</v>
      </c>
      <c r="P12" s="115"/>
      <c r="Q12" s="116"/>
      <c r="R12" s="113"/>
      <c r="S12" s="114"/>
      <c r="T12" s="115"/>
      <c r="U12" s="116"/>
      <c r="V12" s="117">
        <f t="shared" si="4"/>
        <v>54</v>
      </c>
      <c r="W12" s="118">
        <f t="shared" si="6"/>
        <v>1669140000</v>
      </c>
      <c r="X12" s="111"/>
      <c r="Y12" s="119">
        <f t="shared" si="5"/>
        <v>0</v>
      </c>
    </row>
    <row r="13" spans="2:25" s="81" customFormat="1" ht="20.100000000000001" customHeight="1" x14ac:dyDescent="0.25">
      <c r="B13" s="94">
        <v>7</v>
      </c>
      <c r="C13" s="95" t="s">
        <v>68</v>
      </c>
      <c r="D13" s="96">
        <v>18</v>
      </c>
      <c r="E13" s="97" t="s">
        <v>69</v>
      </c>
      <c r="F13" s="96">
        <v>12</v>
      </c>
      <c r="G13" s="98">
        <v>37980000</v>
      </c>
      <c r="H13" s="99">
        <f t="shared" si="0"/>
        <v>455760000</v>
      </c>
      <c r="I13" s="100"/>
      <c r="J13" s="101">
        <v>12</v>
      </c>
      <c r="K13" s="102">
        <f t="shared" si="1"/>
        <v>1</v>
      </c>
      <c r="L13" s="103">
        <f t="shared" si="2"/>
        <v>455760000</v>
      </c>
      <c r="N13" s="113">
        <v>12</v>
      </c>
      <c r="O13" s="114">
        <f t="shared" si="3"/>
        <v>455760000</v>
      </c>
      <c r="P13" s="115"/>
      <c r="Q13" s="116"/>
      <c r="R13" s="113"/>
      <c r="S13" s="114"/>
      <c r="T13" s="115"/>
      <c r="U13" s="116"/>
      <c r="V13" s="117">
        <f t="shared" si="4"/>
        <v>12</v>
      </c>
      <c r="W13" s="118">
        <f t="shared" si="6"/>
        <v>455760000</v>
      </c>
      <c r="X13" s="111"/>
      <c r="Y13" s="119">
        <f t="shared" si="5"/>
        <v>0</v>
      </c>
    </row>
    <row r="14" spans="2:25" s="81" customFormat="1" ht="20.100000000000001" customHeight="1" x14ac:dyDescent="0.25">
      <c r="B14" s="94">
        <v>8</v>
      </c>
      <c r="C14" s="95" t="s">
        <v>68</v>
      </c>
      <c r="D14" s="96">
        <v>22</v>
      </c>
      <c r="E14" s="97" t="s">
        <v>69</v>
      </c>
      <c r="F14" s="96">
        <v>36</v>
      </c>
      <c r="G14" s="98">
        <v>53900000</v>
      </c>
      <c r="H14" s="99">
        <f t="shared" si="0"/>
        <v>1940400000</v>
      </c>
      <c r="I14" s="100"/>
      <c r="J14" s="101">
        <v>36</v>
      </c>
      <c r="K14" s="102">
        <f t="shared" si="1"/>
        <v>1</v>
      </c>
      <c r="L14" s="103">
        <f t="shared" si="2"/>
        <v>1940400000</v>
      </c>
      <c r="N14" s="113">
        <v>36</v>
      </c>
      <c r="O14" s="114">
        <f t="shared" si="3"/>
        <v>1940400000</v>
      </c>
      <c r="P14" s="115"/>
      <c r="Q14" s="116"/>
      <c r="R14" s="113"/>
      <c r="S14" s="114"/>
      <c r="T14" s="115"/>
      <c r="U14" s="116"/>
      <c r="V14" s="117">
        <f t="shared" si="4"/>
        <v>36</v>
      </c>
      <c r="W14" s="118">
        <f t="shared" si="6"/>
        <v>1940400000</v>
      </c>
      <c r="X14" s="111"/>
      <c r="Y14" s="119">
        <f t="shared" si="5"/>
        <v>0</v>
      </c>
    </row>
    <row r="15" spans="2:25" s="81" customFormat="1" ht="20.100000000000001" customHeight="1" x14ac:dyDescent="0.25">
      <c r="B15" s="94">
        <v>9</v>
      </c>
      <c r="C15" s="95" t="s">
        <v>70</v>
      </c>
      <c r="D15" s="96">
        <v>4</v>
      </c>
      <c r="E15" s="97" t="s">
        <v>41</v>
      </c>
      <c r="F15" s="96">
        <v>20</v>
      </c>
      <c r="G15" s="98">
        <v>24360000</v>
      </c>
      <c r="H15" s="99">
        <f t="shared" si="0"/>
        <v>487200000</v>
      </c>
      <c r="I15" s="100"/>
      <c r="J15" s="101">
        <v>20</v>
      </c>
      <c r="K15" s="102">
        <f t="shared" si="1"/>
        <v>1</v>
      </c>
      <c r="L15" s="103">
        <f t="shared" si="2"/>
        <v>487200000</v>
      </c>
      <c r="N15" s="113"/>
      <c r="O15" s="114"/>
      <c r="P15" s="115"/>
      <c r="Q15" s="116"/>
      <c r="R15" s="113"/>
      <c r="S15" s="114"/>
      <c r="T15" s="115">
        <v>20</v>
      </c>
      <c r="U15" s="116">
        <f>T15*G15</f>
        <v>487200000</v>
      </c>
      <c r="V15" s="117">
        <f t="shared" si="4"/>
        <v>20</v>
      </c>
      <c r="W15" s="118">
        <f t="shared" si="6"/>
        <v>487200000</v>
      </c>
      <c r="X15" s="111"/>
      <c r="Y15" s="119">
        <f t="shared" si="5"/>
        <v>0</v>
      </c>
    </row>
    <row r="16" spans="2:25" s="81" customFormat="1" ht="20.100000000000001" customHeight="1" x14ac:dyDescent="0.25">
      <c r="B16" s="94">
        <v>10</v>
      </c>
      <c r="C16" s="95" t="s">
        <v>71</v>
      </c>
      <c r="D16" s="96">
        <v>4</v>
      </c>
      <c r="E16" s="97" t="s">
        <v>41</v>
      </c>
      <c r="F16" s="96">
        <v>22</v>
      </c>
      <c r="G16" s="98">
        <v>32880000</v>
      </c>
      <c r="H16" s="99">
        <f t="shared" si="0"/>
        <v>723360000</v>
      </c>
      <c r="I16" s="100"/>
      <c r="J16" s="101">
        <v>22</v>
      </c>
      <c r="K16" s="102">
        <f t="shared" si="1"/>
        <v>1</v>
      </c>
      <c r="L16" s="103">
        <f t="shared" si="2"/>
        <v>723360000</v>
      </c>
      <c r="N16" s="113"/>
      <c r="O16" s="114"/>
      <c r="P16" s="115"/>
      <c r="Q16" s="116"/>
      <c r="R16" s="113"/>
      <c r="S16" s="114"/>
      <c r="T16" s="115">
        <v>22</v>
      </c>
      <c r="U16" s="116">
        <f t="shared" ref="U16:U43" si="7">T16*G16</f>
        <v>723360000</v>
      </c>
      <c r="V16" s="117">
        <f t="shared" si="4"/>
        <v>22</v>
      </c>
      <c r="W16" s="118">
        <f t="shared" si="6"/>
        <v>723360000</v>
      </c>
      <c r="X16" s="111"/>
      <c r="Y16" s="119">
        <f t="shared" si="5"/>
        <v>0</v>
      </c>
    </row>
    <row r="17" spans="2:25" s="81" customFormat="1" ht="20.100000000000001" customHeight="1" x14ac:dyDescent="0.25">
      <c r="B17" s="94">
        <v>11</v>
      </c>
      <c r="C17" s="95" t="s">
        <v>72</v>
      </c>
      <c r="D17" s="96">
        <v>4</v>
      </c>
      <c r="E17" s="97" t="s">
        <v>41</v>
      </c>
      <c r="F17" s="96">
        <v>8</v>
      </c>
      <c r="G17" s="98">
        <v>38020000</v>
      </c>
      <c r="H17" s="99">
        <f t="shared" si="0"/>
        <v>304160000</v>
      </c>
      <c r="I17" s="100"/>
      <c r="J17" s="101">
        <v>8</v>
      </c>
      <c r="K17" s="102">
        <f t="shared" si="1"/>
        <v>1</v>
      </c>
      <c r="L17" s="103">
        <f t="shared" si="2"/>
        <v>304160000</v>
      </c>
      <c r="N17" s="113"/>
      <c r="O17" s="114"/>
      <c r="P17" s="115"/>
      <c r="Q17" s="116"/>
      <c r="R17" s="113"/>
      <c r="S17" s="114"/>
      <c r="T17" s="115">
        <v>8</v>
      </c>
      <c r="U17" s="116">
        <f t="shared" si="7"/>
        <v>304160000</v>
      </c>
      <c r="V17" s="117">
        <f t="shared" si="4"/>
        <v>8</v>
      </c>
      <c r="W17" s="118">
        <f t="shared" si="6"/>
        <v>304160000</v>
      </c>
      <c r="X17" s="111"/>
      <c r="Y17" s="119">
        <f t="shared" si="5"/>
        <v>0</v>
      </c>
    </row>
    <row r="18" spans="2:25" s="81" customFormat="1" ht="20.100000000000001" customHeight="1" x14ac:dyDescent="0.25">
      <c r="B18" s="94">
        <v>12</v>
      </c>
      <c r="C18" s="95" t="s">
        <v>73</v>
      </c>
      <c r="D18" s="96">
        <v>4</v>
      </c>
      <c r="E18" s="97" t="s">
        <v>41</v>
      </c>
      <c r="F18" s="96">
        <v>3</v>
      </c>
      <c r="G18" s="98">
        <v>58000000</v>
      </c>
      <c r="H18" s="99">
        <f t="shared" si="0"/>
        <v>174000000</v>
      </c>
      <c r="I18" s="100"/>
      <c r="J18" s="101">
        <v>3</v>
      </c>
      <c r="K18" s="102">
        <f t="shared" si="1"/>
        <v>1</v>
      </c>
      <c r="L18" s="103">
        <f t="shared" si="2"/>
        <v>174000000</v>
      </c>
      <c r="N18" s="113"/>
      <c r="O18" s="114"/>
      <c r="P18" s="115"/>
      <c r="Q18" s="116"/>
      <c r="R18" s="113"/>
      <c r="S18" s="114"/>
      <c r="T18" s="115">
        <v>3</v>
      </c>
      <c r="U18" s="116">
        <f t="shared" si="7"/>
        <v>174000000</v>
      </c>
      <c r="V18" s="117">
        <f t="shared" si="4"/>
        <v>3</v>
      </c>
      <c r="W18" s="118">
        <f t="shared" si="6"/>
        <v>174000000</v>
      </c>
      <c r="X18" s="111"/>
      <c r="Y18" s="119">
        <f t="shared" si="5"/>
        <v>0</v>
      </c>
    </row>
    <row r="19" spans="2:25" s="81" customFormat="1" ht="20.100000000000001" customHeight="1" x14ac:dyDescent="0.25">
      <c r="B19" s="94">
        <v>13</v>
      </c>
      <c r="C19" s="95" t="s">
        <v>70</v>
      </c>
      <c r="D19" s="96">
        <v>6</v>
      </c>
      <c r="E19" s="97" t="s">
        <v>41</v>
      </c>
      <c r="F19" s="96">
        <v>7</v>
      </c>
      <c r="G19" s="98">
        <v>28160000</v>
      </c>
      <c r="H19" s="99">
        <f t="shared" si="0"/>
        <v>197120000</v>
      </c>
      <c r="I19" s="100"/>
      <c r="J19" s="101">
        <v>7</v>
      </c>
      <c r="K19" s="102">
        <f t="shared" si="1"/>
        <v>1</v>
      </c>
      <c r="L19" s="103">
        <f t="shared" si="2"/>
        <v>197120000</v>
      </c>
      <c r="N19" s="113"/>
      <c r="O19" s="114"/>
      <c r="P19" s="115"/>
      <c r="Q19" s="116"/>
      <c r="R19" s="113"/>
      <c r="S19" s="114"/>
      <c r="T19" s="115">
        <v>7</v>
      </c>
      <c r="U19" s="116">
        <f t="shared" si="7"/>
        <v>197120000</v>
      </c>
      <c r="V19" s="117">
        <f t="shared" si="4"/>
        <v>7</v>
      </c>
      <c r="W19" s="118">
        <f t="shared" si="6"/>
        <v>197120000</v>
      </c>
      <c r="X19" s="111"/>
      <c r="Y19" s="119">
        <f t="shared" si="5"/>
        <v>0</v>
      </c>
    </row>
    <row r="20" spans="2:25" s="81" customFormat="1" ht="20.100000000000001" customHeight="1" x14ac:dyDescent="0.25">
      <c r="B20" s="94">
        <v>14</v>
      </c>
      <c r="C20" s="95" t="s">
        <v>74</v>
      </c>
      <c r="D20" s="96">
        <v>6</v>
      </c>
      <c r="E20" s="97" t="s">
        <v>41</v>
      </c>
      <c r="F20" s="96">
        <v>16</v>
      </c>
      <c r="G20" s="98">
        <v>55680000</v>
      </c>
      <c r="H20" s="99">
        <f t="shared" si="0"/>
        <v>890880000</v>
      </c>
      <c r="I20" s="100"/>
      <c r="J20" s="101">
        <v>16</v>
      </c>
      <c r="K20" s="102">
        <f t="shared" si="1"/>
        <v>1</v>
      </c>
      <c r="L20" s="103">
        <f t="shared" si="2"/>
        <v>890880000</v>
      </c>
      <c r="N20" s="113"/>
      <c r="O20" s="114"/>
      <c r="P20" s="115"/>
      <c r="Q20" s="116"/>
      <c r="R20" s="113"/>
      <c r="S20" s="114"/>
      <c r="T20" s="115">
        <v>16</v>
      </c>
      <c r="U20" s="116">
        <f t="shared" si="7"/>
        <v>890880000</v>
      </c>
      <c r="V20" s="117">
        <f t="shared" si="4"/>
        <v>16</v>
      </c>
      <c r="W20" s="118">
        <f t="shared" si="6"/>
        <v>890880000</v>
      </c>
      <c r="X20" s="111"/>
      <c r="Y20" s="119">
        <f t="shared" si="5"/>
        <v>0</v>
      </c>
    </row>
    <row r="21" spans="2:25" s="81" customFormat="1" ht="20.100000000000001" customHeight="1" x14ac:dyDescent="0.25">
      <c r="B21" s="94">
        <v>15</v>
      </c>
      <c r="C21" s="95" t="s">
        <v>72</v>
      </c>
      <c r="D21" s="96">
        <v>6</v>
      </c>
      <c r="E21" s="97" t="s">
        <v>41</v>
      </c>
      <c r="F21" s="96">
        <v>2</v>
      </c>
      <c r="G21" s="98">
        <v>70770000</v>
      </c>
      <c r="H21" s="99">
        <f t="shared" si="0"/>
        <v>141540000</v>
      </c>
      <c r="I21" s="100"/>
      <c r="J21" s="101">
        <v>2</v>
      </c>
      <c r="K21" s="102">
        <f t="shared" si="1"/>
        <v>1</v>
      </c>
      <c r="L21" s="103">
        <f t="shared" si="2"/>
        <v>141540000</v>
      </c>
      <c r="N21" s="113"/>
      <c r="O21" s="114"/>
      <c r="P21" s="115"/>
      <c r="Q21" s="116"/>
      <c r="R21" s="113"/>
      <c r="S21" s="114"/>
      <c r="T21" s="115">
        <v>2</v>
      </c>
      <c r="U21" s="116">
        <f t="shared" si="7"/>
        <v>141540000</v>
      </c>
      <c r="V21" s="117">
        <f t="shared" si="4"/>
        <v>2</v>
      </c>
      <c r="W21" s="118">
        <f t="shared" si="6"/>
        <v>141540000</v>
      </c>
      <c r="X21" s="111"/>
      <c r="Y21" s="119">
        <f t="shared" si="5"/>
        <v>0</v>
      </c>
    </row>
    <row r="22" spans="2:25" s="81" customFormat="1" ht="20.100000000000001" customHeight="1" x14ac:dyDescent="0.25">
      <c r="B22" s="94">
        <v>16</v>
      </c>
      <c r="C22" s="95" t="s">
        <v>75</v>
      </c>
      <c r="D22" s="96">
        <v>6</v>
      </c>
      <c r="E22" s="97" t="s">
        <v>41</v>
      </c>
      <c r="F22" s="96">
        <v>1</v>
      </c>
      <c r="G22" s="98">
        <v>79890000</v>
      </c>
      <c r="H22" s="99">
        <f t="shared" si="0"/>
        <v>79890000</v>
      </c>
      <c r="I22" s="100"/>
      <c r="J22" s="101">
        <v>1</v>
      </c>
      <c r="K22" s="102">
        <f t="shared" si="1"/>
        <v>1</v>
      </c>
      <c r="L22" s="103">
        <f t="shared" si="2"/>
        <v>79890000</v>
      </c>
      <c r="N22" s="113"/>
      <c r="O22" s="114"/>
      <c r="P22" s="115"/>
      <c r="Q22" s="116"/>
      <c r="R22" s="113"/>
      <c r="S22" s="114"/>
      <c r="T22" s="115">
        <v>1</v>
      </c>
      <c r="U22" s="116">
        <f t="shared" si="7"/>
        <v>79890000</v>
      </c>
      <c r="V22" s="117">
        <f t="shared" si="4"/>
        <v>1</v>
      </c>
      <c r="W22" s="118">
        <f t="shared" si="6"/>
        <v>79890000</v>
      </c>
      <c r="X22" s="111"/>
      <c r="Y22" s="119">
        <f t="shared" si="5"/>
        <v>0</v>
      </c>
    </row>
    <row r="23" spans="2:25" s="81" customFormat="1" ht="20.100000000000001" customHeight="1" x14ac:dyDescent="0.25">
      <c r="B23" s="94">
        <v>17</v>
      </c>
      <c r="C23" s="95" t="s">
        <v>76</v>
      </c>
      <c r="D23" s="96">
        <v>6</v>
      </c>
      <c r="E23" s="97" t="s">
        <v>41</v>
      </c>
      <c r="F23" s="96">
        <v>1</v>
      </c>
      <c r="G23" s="98">
        <v>81090000</v>
      </c>
      <c r="H23" s="99">
        <f t="shared" si="0"/>
        <v>81090000</v>
      </c>
      <c r="I23" s="100"/>
      <c r="J23" s="101">
        <v>1</v>
      </c>
      <c r="K23" s="102">
        <f t="shared" si="1"/>
        <v>1</v>
      </c>
      <c r="L23" s="103">
        <f t="shared" si="2"/>
        <v>81090000</v>
      </c>
      <c r="N23" s="113"/>
      <c r="O23" s="114"/>
      <c r="P23" s="115"/>
      <c r="Q23" s="116"/>
      <c r="R23" s="113"/>
      <c r="S23" s="114"/>
      <c r="T23" s="115">
        <v>1</v>
      </c>
      <c r="U23" s="116">
        <f t="shared" si="7"/>
        <v>81090000</v>
      </c>
      <c r="V23" s="117">
        <f t="shared" si="4"/>
        <v>1</v>
      </c>
      <c r="W23" s="118">
        <f t="shared" si="6"/>
        <v>81090000</v>
      </c>
      <c r="X23" s="111"/>
      <c r="Y23" s="119">
        <f t="shared" si="5"/>
        <v>0</v>
      </c>
    </row>
    <row r="24" spans="2:25" s="81" customFormat="1" ht="20.100000000000001" customHeight="1" x14ac:dyDescent="0.25">
      <c r="B24" s="94">
        <v>18</v>
      </c>
      <c r="C24" s="95" t="s">
        <v>77</v>
      </c>
      <c r="D24" s="96">
        <v>6</v>
      </c>
      <c r="E24" s="97" t="s">
        <v>41</v>
      </c>
      <c r="F24" s="96">
        <v>35</v>
      </c>
      <c r="G24" s="98">
        <v>12590000</v>
      </c>
      <c r="H24" s="99">
        <f t="shared" si="0"/>
        <v>440650000</v>
      </c>
      <c r="I24" s="100"/>
      <c r="J24" s="101">
        <v>35</v>
      </c>
      <c r="K24" s="102">
        <f t="shared" si="1"/>
        <v>1</v>
      </c>
      <c r="L24" s="103">
        <f t="shared" si="2"/>
        <v>440650000</v>
      </c>
      <c r="N24" s="113"/>
      <c r="O24" s="114"/>
      <c r="P24" s="115"/>
      <c r="Q24" s="116"/>
      <c r="R24" s="113"/>
      <c r="S24" s="114"/>
      <c r="T24" s="115">
        <v>35</v>
      </c>
      <c r="U24" s="116">
        <f t="shared" si="7"/>
        <v>440650000</v>
      </c>
      <c r="V24" s="117">
        <f t="shared" si="4"/>
        <v>35</v>
      </c>
      <c r="W24" s="118">
        <f t="shared" si="6"/>
        <v>440650000</v>
      </c>
      <c r="X24" s="111"/>
      <c r="Y24" s="119">
        <f t="shared" si="5"/>
        <v>0</v>
      </c>
    </row>
    <row r="25" spans="2:25" s="81" customFormat="1" ht="20.100000000000001" customHeight="1" x14ac:dyDescent="0.25">
      <c r="B25" s="94">
        <v>19</v>
      </c>
      <c r="C25" s="95" t="s">
        <v>73</v>
      </c>
      <c r="D25" s="96">
        <v>8</v>
      </c>
      <c r="E25" s="97" t="s">
        <v>41</v>
      </c>
      <c r="F25" s="96">
        <v>4</v>
      </c>
      <c r="G25" s="98">
        <v>103800000</v>
      </c>
      <c r="H25" s="99">
        <f t="shared" si="0"/>
        <v>415200000</v>
      </c>
      <c r="I25" s="100"/>
      <c r="J25" s="101">
        <v>4</v>
      </c>
      <c r="K25" s="102">
        <f t="shared" si="1"/>
        <v>1</v>
      </c>
      <c r="L25" s="103">
        <f t="shared" si="2"/>
        <v>415200000</v>
      </c>
      <c r="N25" s="113"/>
      <c r="O25" s="114"/>
      <c r="P25" s="115"/>
      <c r="Q25" s="116"/>
      <c r="R25" s="113"/>
      <c r="S25" s="114"/>
      <c r="T25" s="115">
        <v>4</v>
      </c>
      <c r="U25" s="116">
        <f t="shared" si="7"/>
        <v>415200000</v>
      </c>
      <c r="V25" s="117">
        <f t="shared" si="4"/>
        <v>4</v>
      </c>
      <c r="W25" s="118">
        <f t="shared" si="6"/>
        <v>415200000</v>
      </c>
      <c r="X25" s="111"/>
      <c r="Y25" s="119">
        <f t="shared" si="5"/>
        <v>0</v>
      </c>
    </row>
    <row r="26" spans="2:25" s="81" customFormat="1" ht="20.100000000000001" customHeight="1" x14ac:dyDescent="0.25">
      <c r="B26" s="94">
        <v>20</v>
      </c>
      <c r="C26" s="95" t="s">
        <v>78</v>
      </c>
      <c r="D26" s="96">
        <v>8</v>
      </c>
      <c r="E26" s="97" t="s">
        <v>41</v>
      </c>
      <c r="F26" s="96">
        <v>2</v>
      </c>
      <c r="G26" s="98">
        <v>105950000</v>
      </c>
      <c r="H26" s="99">
        <f t="shared" si="0"/>
        <v>211900000</v>
      </c>
      <c r="I26" s="100"/>
      <c r="J26" s="101">
        <v>2</v>
      </c>
      <c r="K26" s="102">
        <f t="shared" si="1"/>
        <v>1</v>
      </c>
      <c r="L26" s="103">
        <f t="shared" si="2"/>
        <v>211900000</v>
      </c>
      <c r="N26" s="113"/>
      <c r="O26" s="114"/>
      <c r="P26" s="115"/>
      <c r="Q26" s="116"/>
      <c r="R26" s="113"/>
      <c r="S26" s="114"/>
      <c r="T26" s="115">
        <v>2</v>
      </c>
      <c r="U26" s="116">
        <f t="shared" si="7"/>
        <v>211900000</v>
      </c>
      <c r="V26" s="117">
        <f t="shared" si="4"/>
        <v>2</v>
      </c>
      <c r="W26" s="118">
        <f t="shared" si="6"/>
        <v>211900000</v>
      </c>
      <c r="X26" s="111"/>
      <c r="Y26" s="119">
        <f t="shared" si="5"/>
        <v>0</v>
      </c>
    </row>
    <row r="27" spans="2:25" s="81" customFormat="1" ht="20.100000000000001" customHeight="1" x14ac:dyDescent="0.25">
      <c r="B27" s="94">
        <v>21</v>
      </c>
      <c r="C27" s="95" t="s">
        <v>79</v>
      </c>
      <c r="D27" s="96">
        <v>8</v>
      </c>
      <c r="E27" s="97" t="s">
        <v>41</v>
      </c>
      <c r="F27" s="96">
        <v>1</v>
      </c>
      <c r="G27" s="98">
        <v>108100000</v>
      </c>
      <c r="H27" s="99">
        <f t="shared" si="0"/>
        <v>108100000</v>
      </c>
      <c r="I27" s="100"/>
      <c r="J27" s="101">
        <v>0</v>
      </c>
      <c r="K27" s="102">
        <f t="shared" si="1"/>
        <v>0</v>
      </c>
      <c r="L27" s="103">
        <f t="shared" si="2"/>
        <v>0</v>
      </c>
      <c r="N27" s="113"/>
      <c r="O27" s="114"/>
      <c r="P27" s="115"/>
      <c r="Q27" s="116"/>
      <c r="R27" s="113"/>
      <c r="S27" s="114"/>
      <c r="T27" s="115">
        <v>0</v>
      </c>
      <c r="U27" s="116">
        <f t="shared" si="7"/>
        <v>0</v>
      </c>
      <c r="V27" s="117">
        <f t="shared" si="4"/>
        <v>0</v>
      </c>
      <c r="W27" s="118">
        <f t="shared" si="6"/>
        <v>0</v>
      </c>
      <c r="X27" s="111"/>
      <c r="Y27" s="119">
        <f t="shared" si="5"/>
        <v>108100000</v>
      </c>
    </row>
    <row r="28" spans="2:25" s="81" customFormat="1" ht="20.100000000000001" customHeight="1" x14ac:dyDescent="0.25">
      <c r="B28" s="94">
        <v>22</v>
      </c>
      <c r="C28" s="95" t="s">
        <v>80</v>
      </c>
      <c r="D28" s="96">
        <v>8</v>
      </c>
      <c r="E28" s="97" t="s">
        <v>41</v>
      </c>
      <c r="F28" s="96">
        <v>1</v>
      </c>
      <c r="G28" s="98">
        <v>112940000</v>
      </c>
      <c r="H28" s="99">
        <f t="shared" si="0"/>
        <v>112940000</v>
      </c>
      <c r="I28" s="100"/>
      <c r="J28" s="101">
        <v>1</v>
      </c>
      <c r="K28" s="102">
        <f t="shared" si="1"/>
        <v>1</v>
      </c>
      <c r="L28" s="103">
        <f t="shared" si="2"/>
        <v>112940000</v>
      </c>
      <c r="N28" s="113"/>
      <c r="O28" s="114"/>
      <c r="P28" s="115"/>
      <c r="Q28" s="116"/>
      <c r="R28" s="113"/>
      <c r="S28" s="114"/>
      <c r="T28" s="115">
        <v>1</v>
      </c>
      <c r="U28" s="116">
        <f t="shared" si="7"/>
        <v>112940000</v>
      </c>
      <c r="V28" s="117">
        <f t="shared" si="4"/>
        <v>1</v>
      </c>
      <c r="W28" s="118">
        <f t="shared" si="6"/>
        <v>112940000</v>
      </c>
      <c r="X28" s="111"/>
      <c r="Y28" s="119">
        <f t="shared" si="5"/>
        <v>0</v>
      </c>
    </row>
    <row r="29" spans="2:25" s="81" customFormat="1" ht="20.100000000000001" customHeight="1" x14ac:dyDescent="0.25">
      <c r="B29" s="94">
        <v>23</v>
      </c>
      <c r="C29" s="95" t="s">
        <v>81</v>
      </c>
      <c r="D29" s="96">
        <v>8</v>
      </c>
      <c r="E29" s="97" t="s">
        <v>41</v>
      </c>
      <c r="F29" s="96">
        <v>1</v>
      </c>
      <c r="G29" s="98">
        <v>114010000</v>
      </c>
      <c r="H29" s="99">
        <f t="shared" si="0"/>
        <v>114010000</v>
      </c>
      <c r="I29" s="100"/>
      <c r="J29" s="101">
        <v>1</v>
      </c>
      <c r="K29" s="102">
        <f t="shared" si="1"/>
        <v>1</v>
      </c>
      <c r="L29" s="103">
        <f t="shared" si="2"/>
        <v>114010000</v>
      </c>
      <c r="N29" s="113"/>
      <c r="O29" s="114"/>
      <c r="P29" s="115"/>
      <c r="Q29" s="116"/>
      <c r="R29" s="113"/>
      <c r="S29" s="114"/>
      <c r="T29" s="115">
        <v>1</v>
      </c>
      <c r="U29" s="116">
        <f t="shared" si="7"/>
        <v>114010000</v>
      </c>
      <c r="V29" s="117">
        <f t="shared" si="4"/>
        <v>1</v>
      </c>
      <c r="W29" s="118">
        <f t="shared" si="6"/>
        <v>114010000</v>
      </c>
      <c r="X29" s="111"/>
      <c r="Y29" s="119">
        <f t="shared" si="5"/>
        <v>0</v>
      </c>
    </row>
    <row r="30" spans="2:25" s="81" customFormat="1" ht="20.100000000000001" customHeight="1" x14ac:dyDescent="0.25">
      <c r="B30" s="94">
        <v>24</v>
      </c>
      <c r="C30" s="95" t="s">
        <v>82</v>
      </c>
      <c r="D30" s="96">
        <v>8</v>
      </c>
      <c r="E30" s="97" t="s">
        <v>41</v>
      </c>
      <c r="F30" s="96">
        <v>9</v>
      </c>
      <c r="G30" s="98">
        <v>52640000</v>
      </c>
      <c r="H30" s="99">
        <f t="shared" si="0"/>
        <v>473760000</v>
      </c>
      <c r="I30" s="100"/>
      <c r="J30" s="101">
        <v>9</v>
      </c>
      <c r="K30" s="102">
        <f t="shared" si="1"/>
        <v>1</v>
      </c>
      <c r="L30" s="103">
        <f t="shared" si="2"/>
        <v>473760000</v>
      </c>
      <c r="N30" s="113"/>
      <c r="O30" s="114"/>
      <c r="P30" s="115"/>
      <c r="Q30" s="116"/>
      <c r="R30" s="113"/>
      <c r="S30" s="114"/>
      <c r="T30" s="115">
        <v>9</v>
      </c>
      <c r="U30" s="116">
        <f t="shared" si="7"/>
        <v>473760000</v>
      </c>
      <c r="V30" s="117">
        <f t="shared" si="4"/>
        <v>9</v>
      </c>
      <c r="W30" s="118">
        <f t="shared" si="6"/>
        <v>473760000</v>
      </c>
      <c r="X30" s="111"/>
      <c r="Y30" s="119">
        <f t="shared" si="5"/>
        <v>0</v>
      </c>
    </row>
    <row r="31" spans="2:25" s="81" customFormat="1" ht="20.100000000000001" customHeight="1" x14ac:dyDescent="0.25">
      <c r="B31" s="94">
        <v>25</v>
      </c>
      <c r="C31" s="95" t="s">
        <v>83</v>
      </c>
      <c r="D31" s="96">
        <v>10</v>
      </c>
      <c r="E31" s="97" t="s">
        <v>41</v>
      </c>
      <c r="F31" s="96">
        <v>2</v>
      </c>
      <c r="G31" s="98">
        <v>130970000</v>
      </c>
      <c r="H31" s="99">
        <f t="shared" si="0"/>
        <v>261940000</v>
      </c>
      <c r="I31" s="100"/>
      <c r="J31" s="101">
        <v>2</v>
      </c>
      <c r="K31" s="102">
        <f t="shared" si="1"/>
        <v>1</v>
      </c>
      <c r="L31" s="103">
        <f t="shared" si="2"/>
        <v>261940000</v>
      </c>
      <c r="N31" s="113"/>
      <c r="O31" s="114"/>
      <c r="P31" s="115"/>
      <c r="Q31" s="116"/>
      <c r="R31" s="113"/>
      <c r="S31" s="114"/>
      <c r="T31" s="115">
        <v>2</v>
      </c>
      <c r="U31" s="116">
        <f t="shared" si="7"/>
        <v>261940000</v>
      </c>
      <c r="V31" s="117">
        <f t="shared" si="4"/>
        <v>2</v>
      </c>
      <c r="W31" s="118">
        <f t="shared" si="6"/>
        <v>261940000</v>
      </c>
      <c r="X31" s="111"/>
      <c r="Y31" s="119">
        <f t="shared" si="5"/>
        <v>0</v>
      </c>
    </row>
    <row r="32" spans="2:25" s="81" customFormat="1" ht="20.100000000000001" customHeight="1" x14ac:dyDescent="0.25">
      <c r="B32" s="94">
        <v>26</v>
      </c>
      <c r="C32" s="95" t="s">
        <v>84</v>
      </c>
      <c r="D32" s="96">
        <v>10</v>
      </c>
      <c r="E32" s="97" t="s">
        <v>41</v>
      </c>
      <c r="F32" s="96">
        <v>1</v>
      </c>
      <c r="G32" s="98">
        <v>131780000</v>
      </c>
      <c r="H32" s="99">
        <f t="shared" si="0"/>
        <v>131780000</v>
      </c>
      <c r="I32" s="100"/>
      <c r="J32" s="101">
        <v>1</v>
      </c>
      <c r="K32" s="102">
        <f t="shared" si="1"/>
        <v>1</v>
      </c>
      <c r="L32" s="103">
        <f t="shared" si="2"/>
        <v>131780000</v>
      </c>
      <c r="N32" s="113"/>
      <c r="O32" s="114"/>
      <c r="P32" s="115"/>
      <c r="Q32" s="116"/>
      <c r="R32" s="113"/>
      <c r="S32" s="114"/>
      <c r="T32" s="115">
        <v>1</v>
      </c>
      <c r="U32" s="116">
        <f t="shared" si="7"/>
        <v>131780000</v>
      </c>
      <c r="V32" s="117">
        <f t="shared" si="4"/>
        <v>1</v>
      </c>
      <c r="W32" s="118">
        <f t="shared" si="6"/>
        <v>131780000</v>
      </c>
      <c r="X32" s="111"/>
      <c r="Y32" s="119">
        <f t="shared" si="5"/>
        <v>0</v>
      </c>
    </row>
    <row r="33" spans="2:25" s="81" customFormat="1" ht="20.100000000000001" customHeight="1" x14ac:dyDescent="0.25">
      <c r="B33" s="94">
        <v>27</v>
      </c>
      <c r="C33" s="95" t="s">
        <v>85</v>
      </c>
      <c r="D33" s="96">
        <v>10</v>
      </c>
      <c r="E33" s="97" t="s">
        <v>41</v>
      </c>
      <c r="F33" s="96">
        <v>1</v>
      </c>
      <c r="G33" s="98">
        <v>136680000</v>
      </c>
      <c r="H33" s="99">
        <f t="shared" si="0"/>
        <v>136680000</v>
      </c>
      <c r="I33" s="100"/>
      <c r="J33" s="101">
        <v>0</v>
      </c>
      <c r="K33" s="102">
        <f t="shared" si="1"/>
        <v>0</v>
      </c>
      <c r="L33" s="103">
        <f t="shared" si="2"/>
        <v>0</v>
      </c>
      <c r="N33" s="113"/>
      <c r="O33" s="114"/>
      <c r="P33" s="115"/>
      <c r="Q33" s="116"/>
      <c r="R33" s="113"/>
      <c r="S33" s="114"/>
      <c r="T33" s="115">
        <v>0</v>
      </c>
      <c r="U33" s="116">
        <f t="shared" si="7"/>
        <v>0</v>
      </c>
      <c r="V33" s="117">
        <f t="shared" si="4"/>
        <v>0</v>
      </c>
      <c r="W33" s="118">
        <f t="shared" si="6"/>
        <v>0</v>
      </c>
      <c r="X33" s="111"/>
      <c r="Y33" s="119">
        <f t="shared" si="5"/>
        <v>136680000</v>
      </c>
    </row>
    <row r="34" spans="2:25" s="81" customFormat="1" ht="20.100000000000001" customHeight="1" x14ac:dyDescent="0.25">
      <c r="B34" s="94">
        <v>28</v>
      </c>
      <c r="C34" s="95" t="s">
        <v>74</v>
      </c>
      <c r="D34" s="96">
        <v>10</v>
      </c>
      <c r="E34" s="97" t="s">
        <v>41</v>
      </c>
      <c r="F34" s="96">
        <v>1</v>
      </c>
      <c r="G34" s="98">
        <v>113430000</v>
      </c>
      <c r="H34" s="99">
        <f t="shared" si="0"/>
        <v>113430000</v>
      </c>
      <c r="I34" s="100"/>
      <c r="J34" s="101">
        <v>1</v>
      </c>
      <c r="K34" s="102">
        <f t="shared" si="1"/>
        <v>1</v>
      </c>
      <c r="L34" s="103">
        <f t="shared" si="2"/>
        <v>113430000</v>
      </c>
      <c r="N34" s="113"/>
      <c r="O34" s="114"/>
      <c r="P34" s="115"/>
      <c r="Q34" s="116"/>
      <c r="R34" s="113"/>
      <c r="S34" s="114"/>
      <c r="T34" s="115">
        <v>1</v>
      </c>
      <c r="U34" s="116">
        <f t="shared" si="7"/>
        <v>113430000</v>
      </c>
      <c r="V34" s="117">
        <f t="shared" si="4"/>
        <v>1</v>
      </c>
      <c r="W34" s="118">
        <f t="shared" si="6"/>
        <v>113430000</v>
      </c>
      <c r="X34" s="111"/>
      <c r="Y34" s="119">
        <f t="shared" si="5"/>
        <v>0</v>
      </c>
    </row>
    <row r="35" spans="2:25" s="81" customFormat="1" ht="20.100000000000001" customHeight="1" x14ac:dyDescent="0.25">
      <c r="B35" s="94">
        <v>29</v>
      </c>
      <c r="C35" s="95" t="s">
        <v>82</v>
      </c>
      <c r="D35" s="96">
        <v>10</v>
      </c>
      <c r="E35" s="97" t="s">
        <v>41</v>
      </c>
      <c r="F35" s="96">
        <v>4</v>
      </c>
      <c r="G35" s="98">
        <v>73730000</v>
      </c>
      <c r="H35" s="99">
        <f t="shared" si="0"/>
        <v>294920000</v>
      </c>
      <c r="I35" s="100"/>
      <c r="J35" s="101">
        <v>4</v>
      </c>
      <c r="K35" s="102">
        <f t="shared" si="1"/>
        <v>1</v>
      </c>
      <c r="L35" s="103">
        <f t="shared" si="2"/>
        <v>294920000</v>
      </c>
      <c r="N35" s="113"/>
      <c r="O35" s="114"/>
      <c r="P35" s="115"/>
      <c r="Q35" s="116"/>
      <c r="R35" s="113"/>
      <c r="S35" s="114"/>
      <c r="T35" s="115">
        <v>4</v>
      </c>
      <c r="U35" s="116">
        <f t="shared" si="7"/>
        <v>294920000</v>
      </c>
      <c r="V35" s="117">
        <f t="shared" si="4"/>
        <v>4</v>
      </c>
      <c r="W35" s="118">
        <f t="shared" si="6"/>
        <v>294920000</v>
      </c>
      <c r="X35" s="111"/>
      <c r="Y35" s="119">
        <f t="shared" si="5"/>
        <v>0</v>
      </c>
    </row>
    <row r="36" spans="2:25" s="81" customFormat="1" ht="20.100000000000001" customHeight="1" x14ac:dyDescent="0.25">
      <c r="B36" s="94">
        <v>30</v>
      </c>
      <c r="C36" s="95" t="s">
        <v>83</v>
      </c>
      <c r="D36" s="96">
        <v>12</v>
      </c>
      <c r="E36" s="97" t="s">
        <v>41</v>
      </c>
      <c r="F36" s="96">
        <v>2</v>
      </c>
      <c r="G36" s="98">
        <v>178010000</v>
      </c>
      <c r="H36" s="99">
        <f t="shared" si="0"/>
        <v>356020000</v>
      </c>
      <c r="I36" s="100"/>
      <c r="J36" s="101">
        <v>2</v>
      </c>
      <c r="K36" s="102">
        <f t="shared" si="1"/>
        <v>1</v>
      </c>
      <c r="L36" s="103">
        <f t="shared" si="2"/>
        <v>356020000</v>
      </c>
      <c r="N36" s="113"/>
      <c r="O36" s="114"/>
      <c r="P36" s="115"/>
      <c r="Q36" s="116"/>
      <c r="R36" s="113"/>
      <c r="S36" s="114"/>
      <c r="T36" s="115">
        <v>2</v>
      </c>
      <c r="U36" s="116">
        <f t="shared" si="7"/>
        <v>356020000</v>
      </c>
      <c r="V36" s="117">
        <f t="shared" si="4"/>
        <v>2</v>
      </c>
      <c r="W36" s="118">
        <f t="shared" si="6"/>
        <v>356020000</v>
      </c>
      <c r="X36" s="111"/>
      <c r="Y36" s="119">
        <f t="shared" si="5"/>
        <v>0</v>
      </c>
    </row>
    <row r="37" spans="2:25" s="81" customFormat="1" ht="20.100000000000001" customHeight="1" x14ac:dyDescent="0.25">
      <c r="B37" s="94">
        <v>31</v>
      </c>
      <c r="C37" s="95" t="s">
        <v>82</v>
      </c>
      <c r="D37" s="96">
        <v>12</v>
      </c>
      <c r="E37" s="97" t="s">
        <v>41</v>
      </c>
      <c r="F37" s="96">
        <v>2</v>
      </c>
      <c r="G37" s="98">
        <v>89470000</v>
      </c>
      <c r="H37" s="99">
        <f t="shared" si="0"/>
        <v>178940000</v>
      </c>
      <c r="I37" s="100"/>
      <c r="J37" s="101">
        <v>2</v>
      </c>
      <c r="K37" s="102">
        <f t="shared" si="1"/>
        <v>1</v>
      </c>
      <c r="L37" s="103">
        <f t="shared" si="2"/>
        <v>178940000</v>
      </c>
      <c r="N37" s="113"/>
      <c r="O37" s="114"/>
      <c r="P37" s="115"/>
      <c r="Q37" s="116"/>
      <c r="R37" s="113"/>
      <c r="S37" s="114"/>
      <c r="T37" s="115">
        <v>2</v>
      </c>
      <c r="U37" s="116">
        <f t="shared" si="7"/>
        <v>178940000</v>
      </c>
      <c r="V37" s="117">
        <f t="shared" si="4"/>
        <v>2</v>
      </c>
      <c r="W37" s="118">
        <f t="shared" si="6"/>
        <v>178940000</v>
      </c>
      <c r="X37" s="111"/>
      <c r="Y37" s="119">
        <f t="shared" si="5"/>
        <v>0</v>
      </c>
    </row>
    <row r="38" spans="2:25" s="81" customFormat="1" ht="20.100000000000001" customHeight="1" x14ac:dyDescent="0.25">
      <c r="B38" s="94">
        <v>32</v>
      </c>
      <c r="C38" s="95" t="s">
        <v>83</v>
      </c>
      <c r="D38" s="96">
        <v>16</v>
      </c>
      <c r="E38" s="97" t="s">
        <v>41</v>
      </c>
      <c r="F38" s="96">
        <v>2</v>
      </c>
      <c r="G38" s="98">
        <v>251090000</v>
      </c>
      <c r="H38" s="99">
        <f t="shared" si="0"/>
        <v>502180000</v>
      </c>
      <c r="I38" s="100"/>
      <c r="J38" s="101">
        <v>2</v>
      </c>
      <c r="K38" s="102">
        <f t="shared" si="1"/>
        <v>1</v>
      </c>
      <c r="L38" s="103">
        <f t="shared" si="2"/>
        <v>502180000</v>
      </c>
      <c r="N38" s="113"/>
      <c r="O38" s="114"/>
      <c r="P38" s="115"/>
      <c r="Q38" s="116"/>
      <c r="R38" s="113"/>
      <c r="S38" s="114"/>
      <c r="T38" s="115">
        <v>2</v>
      </c>
      <c r="U38" s="116">
        <f t="shared" si="7"/>
        <v>502180000</v>
      </c>
      <c r="V38" s="117">
        <f t="shared" si="4"/>
        <v>2</v>
      </c>
      <c r="W38" s="118">
        <f t="shared" si="6"/>
        <v>502180000</v>
      </c>
      <c r="X38" s="111"/>
      <c r="Y38" s="119">
        <f t="shared" si="5"/>
        <v>0</v>
      </c>
    </row>
    <row r="39" spans="2:25" s="81" customFormat="1" ht="20.100000000000001" customHeight="1" x14ac:dyDescent="0.25">
      <c r="B39" s="94">
        <v>33</v>
      </c>
      <c r="C39" s="95" t="s">
        <v>82</v>
      </c>
      <c r="D39" s="96">
        <v>16</v>
      </c>
      <c r="E39" s="97" t="s">
        <v>41</v>
      </c>
      <c r="F39" s="96">
        <v>2</v>
      </c>
      <c r="G39" s="98">
        <v>130610000</v>
      </c>
      <c r="H39" s="99">
        <f t="shared" si="0"/>
        <v>261220000</v>
      </c>
      <c r="I39" s="100"/>
      <c r="J39" s="101">
        <v>2</v>
      </c>
      <c r="K39" s="102">
        <f t="shared" si="1"/>
        <v>1</v>
      </c>
      <c r="L39" s="103">
        <f t="shared" si="2"/>
        <v>261220000</v>
      </c>
      <c r="N39" s="113"/>
      <c r="O39" s="114"/>
      <c r="P39" s="115"/>
      <c r="Q39" s="116"/>
      <c r="R39" s="113"/>
      <c r="S39" s="114"/>
      <c r="T39" s="115">
        <v>2</v>
      </c>
      <c r="U39" s="116">
        <f t="shared" si="7"/>
        <v>261220000</v>
      </c>
      <c r="V39" s="117">
        <f t="shared" si="4"/>
        <v>2</v>
      </c>
      <c r="W39" s="118">
        <f t="shared" si="6"/>
        <v>261220000</v>
      </c>
      <c r="X39" s="111"/>
      <c r="Y39" s="119">
        <f t="shared" si="5"/>
        <v>0</v>
      </c>
    </row>
    <row r="40" spans="2:25" s="81" customFormat="1" ht="20.100000000000001" customHeight="1" x14ac:dyDescent="0.25">
      <c r="B40" s="94">
        <v>34</v>
      </c>
      <c r="C40" s="95" t="s">
        <v>79</v>
      </c>
      <c r="D40" s="96">
        <v>18</v>
      </c>
      <c r="E40" s="97" t="s">
        <v>41</v>
      </c>
      <c r="F40" s="96">
        <v>1</v>
      </c>
      <c r="G40" s="98">
        <v>294470000</v>
      </c>
      <c r="H40" s="99">
        <f t="shared" si="0"/>
        <v>294470000</v>
      </c>
      <c r="I40" s="100"/>
      <c r="J40" s="101">
        <v>1</v>
      </c>
      <c r="K40" s="102">
        <f t="shared" si="1"/>
        <v>1</v>
      </c>
      <c r="L40" s="103">
        <f t="shared" si="2"/>
        <v>294470000</v>
      </c>
      <c r="N40" s="113"/>
      <c r="O40" s="114"/>
      <c r="P40" s="115"/>
      <c r="Q40" s="116"/>
      <c r="R40" s="113"/>
      <c r="S40" s="114"/>
      <c r="T40" s="115">
        <v>1</v>
      </c>
      <c r="U40" s="116">
        <f t="shared" si="7"/>
        <v>294470000</v>
      </c>
      <c r="V40" s="117">
        <f t="shared" si="4"/>
        <v>1</v>
      </c>
      <c r="W40" s="118">
        <f t="shared" si="6"/>
        <v>294470000</v>
      </c>
      <c r="X40" s="111"/>
      <c r="Y40" s="119">
        <f t="shared" si="5"/>
        <v>0</v>
      </c>
    </row>
    <row r="41" spans="2:25" s="81" customFormat="1" ht="20.100000000000001" customHeight="1" x14ac:dyDescent="0.25">
      <c r="B41" s="94">
        <v>35</v>
      </c>
      <c r="C41" s="95" t="s">
        <v>82</v>
      </c>
      <c r="D41" s="96">
        <v>18</v>
      </c>
      <c r="E41" s="97" t="s">
        <v>41</v>
      </c>
      <c r="F41" s="96">
        <v>1</v>
      </c>
      <c r="G41" s="98">
        <v>155680000</v>
      </c>
      <c r="H41" s="99">
        <f t="shared" si="0"/>
        <v>155680000</v>
      </c>
      <c r="I41" s="100"/>
      <c r="J41" s="101">
        <v>1</v>
      </c>
      <c r="K41" s="102">
        <f t="shared" si="1"/>
        <v>1</v>
      </c>
      <c r="L41" s="103">
        <f t="shared" si="2"/>
        <v>155680000</v>
      </c>
      <c r="N41" s="113"/>
      <c r="O41" s="114"/>
      <c r="P41" s="115"/>
      <c r="Q41" s="116"/>
      <c r="R41" s="113"/>
      <c r="S41" s="114"/>
      <c r="T41" s="115">
        <v>1</v>
      </c>
      <c r="U41" s="116">
        <f t="shared" si="7"/>
        <v>155680000</v>
      </c>
      <c r="V41" s="117">
        <f t="shared" si="4"/>
        <v>1</v>
      </c>
      <c r="W41" s="118">
        <f t="shared" si="6"/>
        <v>155680000</v>
      </c>
      <c r="X41" s="111"/>
      <c r="Y41" s="119">
        <f t="shared" si="5"/>
        <v>0</v>
      </c>
    </row>
    <row r="42" spans="2:25" s="81" customFormat="1" ht="20.100000000000001" customHeight="1" x14ac:dyDescent="0.25">
      <c r="B42" s="94">
        <v>36</v>
      </c>
      <c r="C42" s="95" t="s">
        <v>83</v>
      </c>
      <c r="D42" s="96">
        <v>22</v>
      </c>
      <c r="E42" s="97" t="s">
        <v>41</v>
      </c>
      <c r="F42" s="96">
        <v>3</v>
      </c>
      <c r="G42" s="98">
        <v>381460000</v>
      </c>
      <c r="H42" s="99">
        <f t="shared" si="0"/>
        <v>1144380000</v>
      </c>
      <c r="I42" s="100"/>
      <c r="J42" s="101">
        <v>3</v>
      </c>
      <c r="K42" s="102">
        <f t="shared" si="1"/>
        <v>1</v>
      </c>
      <c r="L42" s="103">
        <f t="shared" si="2"/>
        <v>1144380000</v>
      </c>
      <c r="N42" s="113"/>
      <c r="O42" s="114"/>
      <c r="P42" s="115"/>
      <c r="Q42" s="116"/>
      <c r="R42" s="113"/>
      <c r="S42" s="114"/>
      <c r="T42" s="115">
        <v>3</v>
      </c>
      <c r="U42" s="116">
        <f t="shared" si="7"/>
        <v>1144380000</v>
      </c>
      <c r="V42" s="117">
        <f t="shared" si="4"/>
        <v>3</v>
      </c>
      <c r="W42" s="118">
        <f t="shared" si="6"/>
        <v>1144380000</v>
      </c>
      <c r="X42" s="111"/>
      <c r="Y42" s="119">
        <f t="shared" si="5"/>
        <v>0</v>
      </c>
    </row>
    <row r="43" spans="2:25" s="81" customFormat="1" ht="20.100000000000001" customHeight="1" x14ac:dyDescent="0.25">
      <c r="B43" s="94">
        <v>37</v>
      </c>
      <c r="C43" s="95" t="s">
        <v>82</v>
      </c>
      <c r="D43" s="96">
        <v>22</v>
      </c>
      <c r="E43" s="97" t="s">
        <v>41</v>
      </c>
      <c r="F43" s="96">
        <v>3</v>
      </c>
      <c r="G43" s="98">
        <v>216500000</v>
      </c>
      <c r="H43" s="99">
        <f t="shared" si="0"/>
        <v>649500000</v>
      </c>
      <c r="I43" s="100"/>
      <c r="J43" s="101">
        <v>3</v>
      </c>
      <c r="K43" s="102">
        <f t="shared" si="1"/>
        <v>1</v>
      </c>
      <c r="L43" s="103">
        <f t="shared" si="2"/>
        <v>649500000</v>
      </c>
      <c r="N43" s="113"/>
      <c r="O43" s="114"/>
      <c r="P43" s="115"/>
      <c r="Q43" s="116"/>
      <c r="R43" s="113"/>
      <c r="S43" s="114"/>
      <c r="T43" s="115">
        <v>3</v>
      </c>
      <c r="U43" s="116">
        <f t="shared" si="7"/>
        <v>649500000</v>
      </c>
      <c r="V43" s="117">
        <f t="shared" si="4"/>
        <v>3</v>
      </c>
      <c r="W43" s="118">
        <f t="shared" si="6"/>
        <v>649500000</v>
      </c>
      <c r="X43" s="111"/>
      <c r="Y43" s="119">
        <f t="shared" si="5"/>
        <v>0</v>
      </c>
    </row>
    <row r="44" spans="2:25" s="81" customFormat="1" ht="20.100000000000001" customHeight="1" x14ac:dyDescent="0.25">
      <c r="B44" s="94">
        <v>38</v>
      </c>
      <c r="C44" s="95" t="s">
        <v>86</v>
      </c>
      <c r="D44" s="96"/>
      <c r="E44" s="97" t="s">
        <v>41</v>
      </c>
      <c r="F44" s="96">
        <v>100</v>
      </c>
      <c r="G44" s="98">
        <v>14100000</v>
      </c>
      <c r="H44" s="99">
        <f t="shared" si="0"/>
        <v>1410000000</v>
      </c>
      <c r="I44" s="100"/>
      <c r="J44" s="101">
        <v>100</v>
      </c>
      <c r="K44" s="102">
        <f t="shared" si="1"/>
        <v>1</v>
      </c>
      <c r="L44" s="103">
        <f t="shared" si="2"/>
        <v>1410000000</v>
      </c>
      <c r="N44" s="113"/>
      <c r="O44" s="114"/>
      <c r="P44" s="115"/>
      <c r="Q44" s="116"/>
      <c r="R44" s="113">
        <v>100</v>
      </c>
      <c r="S44" s="114">
        <f>R44*G44</f>
        <v>1410000000</v>
      </c>
      <c r="T44" s="115"/>
      <c r="U44" s="116"/>
      <c r="V44" s="117">
        <f t="shared" si="4"/>
        <v>0</v>
      </c>
      <c r="W44" s="118">
        <f t="shared" si="6"/>
        <v>1410000000</v>
      </c>
      <c r="X44" s="111"/>
      <c r="Y44" s="119">
        <f t="shared" si="5"/>
        <v>0</v>
      </c>
    </row>
    <row r="45" spans="2:25" s="81" customFormat="1" ht="20.100000000000001" customHeight="1" x14ac:dyDescent="0.25">
      <c r="B45" s="94">
        <v>39</v>
      </c>
      <c r="C45" s="95" t="s">
        <v>87</v>
      </c>
      <c r="D45" s="96">
        <v>4</v>
      </c>
      <c r="E45" s="97" t="s">
        <v>41</v>
      </c>
      <c r="F45" s="96">
        <v>4</v>
      </c>
      <c r="G45" s="98">
        <v>3930000</v>
      </c>
      <c r="H45" s="99">
        <f t="shared" si="0"/>
        <v>15720000</v>
      </c>
      <c r="I45" s="100"/>
      <c r="J45" s="101">
        <v>4</v>
      </c>
      <c r="K45" s="102">
        <f t="shared" si="1"/>
        <v>1</v>
      </c>
      <c r="L45" s="103">
        <f t="shared" si="2"/>
        <v>15720000</v>
      </c>
      <c r="N45" s="113"/>
      <c r="O45" s="114"/>
      <c r="P45" s="115"/>
      <c r="Q45" s="116"/>
      <c r="R45" s="113">
        <v>4</v>
      </c>
      <c r="S45" s="114">
        <f t="shared" ref="S45:S52" si="8">R45*G45</f>
        <v>15720000</v>
      </c>
      <c r="T45" s="115"/>
      <c r="U45" s="116"/>
      <c r="V45" s="117">
        <f t="shared" si="4"/>
        <v>0</v>
      </c>
      <c r="W45" s="118">
        <f t="shared" si="6"/>
        <v>15720000</v>
      </c>
      <c r="X45" s="111"/>
      <c r="Y45" s="119">
        <f t="shared" si="5"/>
        <v>0</v>
      </c>
    </row>
    <row r="46" spans="2:25" s="81" customFormat="1" ht="20.100000000000001" customHeight="1" x14ac:dyDescent="0.25">
      <c r="B46" s="94">
        <v>40</v>
      </c>
      <c r="C46" s="95" t="s">
        <v>87</v>
      </c>
      <c r="D46" s="96">
        <v>6</v>
      </c>
      <c r="E46" s="97" t="s">
        <v>41</v>
      </c>
      <c r="F46" s="96">
        <v>2</v>
      </c>
      <c r="G46" s="98">
        <v>7650000</v>
      </c>
      <c r="H46" s="99">
        <f t="shared" si="0"/>
        <v>15300000</v>
      </c>
      <c r="I46" s="100"/>
      <c r="J46" s="101">
        <v>2</v>
      </c>
      <c r="K46" s="102">
        <f t="shared" si="1"/>
        <v>1</v>
      </c>
      <c r="L46" s="103">
        <f t="shared" si="2"/>
        <v>15300000</v>
      </c>
      <c r="N46" s="113"/>
      <c r="O46" s="114"/>
      <c r="P46" s="115"/>
      <c r="Q46" s="116"/>
      <c r="R46" s="113">
        <v>2</v>
      </c>
      <c r="S46" s="114">
        <f t="shared" si="8"/>
        <v>15300000</v>
      </c>
      <c r="T46" s="115"/>
      <c r="U46" s="116"/>
      <c r="V46" s="117">
        <f t="shared" si="4"/>
        <v>0</v>
      </c>
      <c r="W46" s="118">
        <f t="shared" si="6"/>
        <v>15300000</v>
      </c>
      <c r="X46" s="111"/>
      <c r="Y46" s="119">
        <f t="shared" si="5"/>
        <v>0</v>
      </c>
    </row>
    <row r="47" spans="2:25" s="81" customFormat="1" ht="20.100000000000001" customHeight="1" x14ac:dyDescent="0.25">
      <c r="B47" s="94">
        <v>41</v>
      </c>
      <c r="C47" s="95" t="s">
        <v>87</v>
      </c>
      <c r="D47" s="96">
        <v>8</v>
      </c>
      <c r="E47" s="97" t="s">
        <v>41</v>
      </c>
      <c r="F47" s="96">
        <v>18</v>
      </c>
      <c r="G47" s="98">
        <v>10270000</v>
      </c>
      <c r="H47" s="99">
        <f t="shared" si="0"/>
        <v>184860000</v>
      </c>
      <c r="I47" s="100"/>
      <c r="J47" s="101">
        <v>18</v>
      </c>
      <c r="K47" s="102">
        <f t="shared" si="1"/>
        <v>1</v>
      </c>
      <c r="L47" s="103">
        <f t="shared" si="2"/>
        <v>184860000</v>
      </c>
      <c r="N47" s="113"/>
      <c r="O47" s="114"/>
      <c r="P47" s="115"/>
      <c r="Q47" s="116"/>
      <c r="R47" s="113">
        <v>18</v>
      </c>
      <c r="S47" s="114">
        <f t="shared" si="8"/>
        <v>184860000</v>
      </c>
      <c r="T47" s="115"/>
      <c r="U47" s="116"/>
      <c r="V47" s="117">
        <f t="shared" si="4"/>
        <v>0</v>
      </c>
      <c r="W47" s="118">
        <f t="shared" si="6"/>
        <v>184860000</v>
      </c>
      <c r="X47" s="111"/>
      <c r="Y47" s="119">
        <f t="shared" si="5"/>
        <v>0</v>
      </c>
    </row>
    <row r="48" spans="2:25" s="81" customFormat="1" ht="20.100000000000001" customHeight="1" x14ac:dyDescent="0.25">
      <c r="B48" s="94">
        <v>42</v>
      </c>
      <c r="C48" s="95" t="s">
        <v>87</v>
      </c>
      <c r="D48" s="96">
        <v>10</v>
      </c>
      <c r="E48" s="97" t="s">
        <v>41</v>
      </c>
      <c r="F48" s="96">
        <v>8</v>
      </c>
      <c r="G48" s="98">
        <v>15580000</v>
      </c>
      <c r="H48" s="99">
        <f t="shared" si="0"/>
        <v>124640000</v>
      </c>
      <c r="I48" s="100"/>
      <c r="J48" s="101">
        <v>8</v>
      </c>
      <c r="K48" s="102">
        <f t="shared" si="1"/>
        <v>1</v>
      </c>
      <c r="L48" s="103">
        <f t="shared" si="2"/>
        <v>124640000</v>
      </c>
      <c r="N48" s="113"/>
      <c r="O48" s="114"/>
      <c r="P48" s="115"/>
      <c r="Q48" s="116"/>
      <c r="R48" s="113">
        <v>8</v>
      </c>
      <c r="S48" s="114">
        <f t="shared" si="8"/>
        <v>124640000</v>
      </c>
      <c r="T48" s="115"/>
      <c r="U48" s="116"/>
      <c r="V48" s="117">
        <f t="shared" si="4"/>
        <v>0</v>
      </c>
      <c r="W48" s="118">
        <f t="shared" si="6"/>
        <v>124640000</v>
      </c>
      <c r="X48" s="111"/>
      <c r="Y48" s="119">
        <f t="shared" si="5"/>
        <v>0</v>
      </c>
    </row>
    <row r="49" spans="2:25" s="81" customFormat="1" ht="20.100000000000001" customHeight="1" x14ac:dyDescent="0.25">
      <c r="B49" s="94">
        <v>43</v>
      </c>
      <c r="C49" s="95" t="s">
        <v>87</v>
      </c>
      <c r="D49" s="96">
        <v>12</v>
      </c>
      <c r="E49" s="97" t="s">
        <v>41</v>
      </c>
      <c r="F49" s="96">
        <v>4</v>
      </c>
      <c r="G49" s="98">
        <v>20380000</v>
      </c>
      <c r="H49" s="99">
        <f t="shared" si="0"/>
        <v>81520000</v>
      </c>
      <c r="I49" s="100"/>
      <c r="J49" s="101">
        <v>4</v>
      </c>
      <c r="K49" s="102">
        <f t="shared" si="1"/>
        <v>1</v>
      </c>
      <c r="L49" s="103">
        <f t="shared" si="2"/>
        <v>81520000</v>
      </c>
      <c r="N49" s="113"/>
      <c r="O49" s="114"/>
      <c r="P49" s="115"/>
      <c r="Q49" s="116"/>
      <c r="R49" s="113">
        <v>4</v>
      </c>
      <c r="S49" s="114">
        <f t="shared" si="8"/>
        <v>81520000</v>
      </c>
      <c r="T49" s="115"/>
      <c r="U49" s="116"/>
      <c r="V49" s="117">
        <f t="shared" si="4"/>
        <v>0</v>
      </c>
      <c r="W49" s="118">
        <f t="shared" si="6"/>
        <v>81520000</v>
      </c>
      <c r="X49" s="111"/>
      <c r="Y49" s="119">
        <f t="shared" si="5"/>
        <v>0</v>
      </c>
    </row>
    <row r="50" spans="2:25" s="81" customFormat="1" ht="20.100000000000001" customHeight="1" x14ac:dyDescent="0.25">
      <c r="B50" s="94">
        <v>44</v>
      </c>
      <c r="C50" s="95" t="s">
        <v>87</v>
      </c>
      <c r="D50" s="96">
        <v>16</v>
      </c>
      <c r="E50" s="97" t="s">
        <v>41</v>
      </c>
      <c r="F50" s="96">
        <v>4</v>
      </c>
      <c r="G50" s="98">
        <v>32460000</v>
      </c>
      <c r="H50" s="99">
        <f t="shared" si="0"/>
        <v>129840000</v>
      </c>
      <c r="I50" s="100"/>
      <c r="J50" s="101">
        <v>4</v>
      </c>
      <c r="K50" s="102">
        <f t="shared" si="1"/>
        <v>1</v>
      </c>
      <c r="L50" s="103">
        <f t="shared" si="2"/>
        <v>129840000</v>
      </c>
      <c r="N50" s="113"/>
      <c r="O50" s="114"/>
      <c r="P50" s="115"/>
      <c r="Q50" s="116"/>
      <c r="R50" s="113">
        <v>4</v>
      </c>
      <c r="S50" s="114">
        <f t="shared" si="8"/>
        <v>129840000</v>
      </c>
      <c r="T50" s="115"/>
      <c r="U50" s="116"/>
      <c r="V50" s="117">
        <f t="shared" si="4"/>
        <v>0</v>
      </c>
      <c r="W50" s="118">
        <f t="shared" si="6"/>
        <v>129840000</v>
      </c>
      <c r="X50" s="111"/>
      <c r="Y50" s="119">
        <f t="shared" si="5"/>
        <v>0</v>
      </c>
    </row>
    <row r="51" spans="2:25" s="81" customFormat="1" ht="20.100000000000001" customHeight="1" x14ac:dyDescent="0.25">
      <c r="B51" s="94">
        <v>45</v>
      </c>
      <c r="C51" s="95" t="s">
        <v>87</v>
      </c>
      <c r="D51" s="96">
        <v>18</v>
      </c>
      <c r="E51" s="97" t="s">
        <v>41</v>
      </c>
      <c r="F51" s="96">
        <v>2</v>
      </c>
      <c r="G51" s="98">
        <v>39880000</v>
      </c>
      <c r="H51" s="99">
        <f t="shared" si="0"/>
        <v>79760000</v>
      </c>
      <c r="I51" s="100"/>
      <c r="J51" s="101">
        <v>2</v>
      </c>
      <c r="K51" s="102">
        <f t="shared" si="1"/>
        <v>1</v>
      </c>
      <c r="L51" s="103">
        <f t="shared" si="2"/>
        <v>79760000</v>
      </c>
      <c r="N51" s="113"/>
      <c r="O51" s="114"/>
      <c r="P51" s="115"/>
      <c r="Q51" s="116"/>
      <c r="R51" s="113">
        <v>2</v>
      </c>
      <c r="S51" s="114">
        <f t="shared" si="8"/>
        <v>79760000</v>
      </c>
      <c r="T51" s="115"/>
      <c r="U51" s="116"/>
      <c r="V51" s="117">
        <f t="shared" si="4"/>
        <v>0</v>
      </c>
      <c r="W51" s="118">
        <f t="shared" si="6"/>
        <v>79760000</v>
      </c>
      <c r="X51" s="111"/>
      <c r="Y51" s="119">
        <f t="shared" si="5"/>
        <v>0</v>
      </c>
    </row>
    <row r="52" spans="2:25" s="81" customFormat="1" ht="20.100000000000001" customHeight="1" x14ac:dyDescent="0.25">
      <c r="B52" s="94">
        <v>46</v>
      </c>
      <c r="C52" s="95" t="s">
        <v>87</v>
      </c>
      <c r="D52" s="96">
        <v>22</v>
      </c>
      <c r="E52" s="97" t="s">
        <v>41</v>
      </c>
      <c r="F52" s="96">
        <v>6</v>
      </c>
      <c r="G52" s="98">
        <v>56600000</v>
      </c>
      <c r="H52" s="99">
        <f t="shared" si="0"/>
        <v>339600000</v>
      </c>
      <c r="I52" s="100"/>
      <c r="J52" s="101">
        <v>6</v>
      </c>
      <c r="K52" s="102">
        <f t="shared" si="1"/>
        <v>1</v>
      </c>
      <c r="L52" s="103">
        <f t="shared" si="2"/>
        <v>339600000</v>
      </c>
      <c r="N52" s="113"/>
      <c r="O52" s="114"/>
      <c r="P52" s="115"/>
      <c r="Q52" s="116"/>
      <c r="R52" s="113">
        <v>6</v>
      </c>
      <c r="S52" s="114">
        <f t="shared" si="8"/>
        <v>339600000</v>
      </c>
      <c r="T52" s="115"/>
      <c r="U52" s="116"/>
      <c r="V52" s="117">
        <f t="shared" si="4"/>
        <v>0</v>
      </c>
      <c r="W52" s="118">
        <f t="shared" si="6"/>
        <v>339600000</v>
      </c>
      <c r="X52" s="111"/>
      <c r="Y52" s="119">
        <f t="shared" si="5"/>
        <v>0</v>
      </c>
    </row>
    <row r="53" spans="2:25" s="81" customFormat="1" ht="20.100000000000001" customHeight="1" x14ac:dyDescent="0.25">
      <c r="B53" s="94">
        <v>47</v>
      </c>
      <c r="C53" s="95" t="s">
        <v>88</v>
      </c>
      <c r="D53" s="96"/>
      <c r="E53" s="97" t="s">
        <v>41</v>
      </c>
      <c r="F53" s="96">
        <v>2</v>
      </c>
      <c r="G53" s="98">
        <v>85000000</v>
      </c>
      <c r="H53" s="99">
        <f t="shared" si="0"/>
        <v>170000000</v>
      </c>
      <c r="I53" s="100"/>
      <c r="J53" s="101">
        <v>2</v>
      </c>
      <c r="K53" s="102">
        <f t="shared" si="1"/>
        <v>1</v>
      </c>
      <c r="L53" s="103">
        <f t="shared" si="2"/>
        <v>170000000</v>
      </c>
      <c r="N53" s="113"/>
      <c r="O53" s="114"/>
      <c r="P53" s="115">
        <v>2</v>
      </c>
      <c r="Q53" s="116">
        <f>P53*G53</f>
        <v>170000000</v>
      </c>
      <c r="R53" s="113"/>
      <c r="S53" s="114"/>
      <c r="T53" s="115"/>
      <c r="U53" s="116"/>
      <c r="V53" s="117">
        <f t="shared" si="4"/>
        <v>2</v>
      </c>
      <c r="W53" s="118">
        <f t="shared" si="6"/>
        <v>170000000</v>
      </c>
      <c r="X53" s="111"/>
      <c r="Y53" s="119">
        <f t="shared" si="5"/>
        <v>0</v>
      </c>
    </row>
    <row r="54" spans="2:25" s="81" customFormat="1" ht="20.100000000000001" customHeight="1" x14ac:dyDescent="0.25">
      <c r="B54" s="94">
        <v>48</v>
      </c>
      <c r="C54" s="95" t="s">
        <v>89</v>
      </c>
      <c r="D54" s="120"/>
      <c r="E54" s="97"/>
      <c r="F54" s="96"/>
      <c r="G54" s="98"/>
      <c r="H54" s="99">
        <v>-586180000</v>
      </c>
      <c r="I54" s="100"/>
      <c r="J54" s="101"/>
      <c r="K54" s="101"/>
      <c r="L54" s="103">
        <f>H54</f>
        <v>-586180000</v>
      </c>
      <c r="N54" s="121"/>
      <c r="O54" s="122">
        <v>-221615909</v>
      </c>
      <c r="P54" s="123"/>
      <c r="Q54" s="124">
        <v>-5000000</v>
      </c>
      <c r="R54" s="121"/>
      <c r="S54" s="122">
        <v>-71240000</v>
      </c>
      <c r="T54" s="123"/>
      <c r="U54" s="124">
        <v>-275733000</v>
      </c>
      <c r="V54" s="125">
        <f t="shared" si="4"/>
        <v>0</v>
      </c>
      <c r="W54" s="126">
        <f t="shared" si="6"/>
        <v>-573588909</v>
      </c>
      <c r="X54" s="111"/>
      <c r="Y54" s="127">
        <f t="shared" si="5"/>
        <v>-12591091</v>
      </c>
    </row>
    <row r="55" spans="2:25" ht="5.0999999999999996" customHeight="1" x14ac:dyDescent="0.25">
      <c r="C55" s="128"/>
      <c r="D55" s="128"/>
      <c r="E55" s="128"/>
      <c r="F55" s="128"/>
      <c r="G55" s="129"/>
      <c r="H55" s="130"/>
      <c r="I55" s="131"/>
      <c r="J55" s="132"/>
      <c r="K55" s="132"/>
      <c r="L55" s="133"/>
    </row>
    <row r="56" spans="2:25" s="134" customFormat="1" ht="24" thickBot="1" x14ac:dyDescent="0.3">
      <c r="C56" s="135"/>
      <c r="D56" s="135"/>
      <c r="E56" s="135"/>
      <c r="F56" s="135"/>
      <c r="G56" s="136"/>
      <c r="H56" s="137">
        <f>SUM(H7:H54)</f>
        <v>18965000000</v>
      </c>
      <c r="I56" s="138"/>
      <c r="J56" s="139"/>
      <c r="K56" s="139"/>
      <c r="L56" s="137">
        <f>SUM(L7:L54)</f>
        <v>18545260000</v>
      </c>
      <c r="O56" s="137">
        <f>SUM(O7:O54)</f>
        <v>7166424091</v>
      </c>
      <c r="Q56" s="137">
        <f>SUM(Q7:Q54)</f>
        <v>165000000</v>
      </c>
      <c r="S56" s="137">
        <f>SUM(S7:S54)</f>
        <v>2310000000</v>
      </c>
      <c r="U56" s="137">
        <f>SUM(U7:U54)</f>
        <v>8916427000</v>
      </c>
      <c r="W56" s="137">
        <f>SUM(W7:W54)</f>
        <v>18557851091</v>
      </c>
      <c r="Y56" s="137">
        <f>SUM(Y7:Y54)</f>
        <v>407148909</v>
      </c>
    </row>
    <row r="57" spans="2:25" ht="6" customHeight="1" thickTop="1" x14ac:dyDescent="0.25">
      <c r="C57" s="128"/>
      <c r="D57" s="128"/>
      <c r="E57" s="128"/>
      <c r="F57" s="140"/>
      <c r="G57" s="141"/>
      <c r="H57" s="128"/>
      <c r="I57" s="128"/>
      <c r="J57" s="128"/>
      <c r="K57" s="128"/>
      <c r="L57" s="128"/>
    </row>
    <row r="58" spans="2:25" ht="24.95" customHeight="1" x14ac:dyDescent="0.25">
      <c r="B58" s="142"/>
      <c r="E58" s="142"/>
      <c r="G58" s="72"/>
      <c r="H58" s="143"/>
      <c r="I58" s="143"/>
      <c r="J58" s="144"/>
      <c r="K58" s="144" t="s">
        <v>90</v>
      </c>
      <c r="L58" s="145">
        <v>0.09</v>
      </c>
      <c r="O58" s="146">
        <f>O56*$L$58</f>
        <v>644978168.18999994</v>
      </c>
      <c r="P58" s="147"/>
      <c r="Q58" s="146">
        <f>Q56*$L$58</f>
        <v>14850000</v>
      </c>
      <c r="R58" s="147"/>
      <c r="S58" s="146">
        <f>S56*$L$58</f>
        <v>207900000</v>
      </c>
      <c r="T58" s="147"/>
      <c r="U58" s="146">
        <f>U56*$L$58</f>
        <v>802478430</v>
      </c>
      <c r="V58" s="147"/>
      <c r="W58" s="146">
        <f>W56*$L$58</f>
        <v>1670206598.1900001</v>
      </c>
      <c r="X58" s="148"/>
      <c r="Y58" s="149"/>
    </row>
    <row r="59" spans="2:25" s="134" customFormat="1" ht="24.95" customHeight="1" x14ac:dyDescent="0.25">
      <c r="B59" s="67"/>
      <c r="E59" s="67"/>
      <c r="H59" s="150"/>
      <c r="I59" s="150"/>
      <c r="K59" s="151" t="s">
        <v>91</v>
      </c>
      <c r="L59" s="152"/>
      <c r="O59" s="153">
        <f>SUM(O56:O58)</f>
        <v>7811402259.1899996</v>
      </c>
      <c r="P59" s="154"/>
      <c r="Q59" s="153">
        <f>SUM(Q56:Q58)</f>
        <v>179850000</v>
      </c>
      <c r="R59" s="154"/>
      <c r="S59" s="153">
        <f>SUM(S56:S58)</f>
        <v>2517900000</v>
      </c>
      <c r="T59" s="154"/>
      <c r="U59" s="153">
        <f>SUM(U56:U58)</f>
        <v>9718905430</v>
      </c>
      <c r="V59" s="154"/>
      <c r="W59" s="153">
        <f>SUM(W56:W58)</f>
        <v>20228057689.189999</v>
      </c>
      <c r="X59" s="154"/>
      <c r="Y59" s="155"/>
    </row>
    <row r="60" spans="2:25" s="148" customFormat="1" ht="24.95" customHeight="1" x14ac:dyDescent="0.6">
      <c r="H60" s="156"/>
      <c r="I60" s="157"/>
      <c r="K60" s="144" t="s">
        <v>92</v>
      </c>
      <c r="L60" s="158"/>
      <c r="O60" s="159">
        <f>-3451630000</f>
        <v>-3451630000</v>
      </c>
      <c r="P60" s="160"/>
      <c r="Q60" s="160"/>
      <c r="R60" s="160"/>
      <c r="S60" s="161"/>
      <c r="U60" s="146">
        <v>-3186120000</v>
      </c>
      <c r="W60" s="149">
        <f>O60+U60</f>
        <v>-6637750000</v>
      </c>
    </row>
    <row r="61" spans="2:25" ht="21.95" customHeight="1" thickBot="1" x14ac:dyDescent="0.75">
      <c r="B61" s="162"/>
      <c r="C61" s="148"/>
      <c r="D61" s="148"/>
      <c r="E61" s="162"/>
      <c r="F61" s="148"/>
      <c r="G61" s="148"/>
      <c r="H61" s="157"/>
      <c r="I61" s="163"/>
      <c r="J61" s="158"/>
      <c r="K61" s="164" t="s">
        <v>93</v>
      </c>
      <c r="L61" s="165"/>
      <c r="U61" s="166">
        <f>SUM(U59:U60)</f>
        <v>6532785430</v>
      </c>
    </row>
    <row r="62" spans="2:25" ht="21.95" customHeight="1" thickTop="1" x14ac:dyDescent="0.7">
      <c r="B62" s="167"/>
      <c r="C62" s="154"/>
      <c r="D62" s="154"/>
      <c r="E62" s="167"/>
      <c r="F62" s="154"/>
      <c r="G62" s="154"/>
      <c r="H62" s="168"/>
      <c r="J62" s="158"/>
      <c r="K62" s="158"/>
      <c r="L62" s="158"/>
    </row>
    <row r="63" spans="2:25" ht="21.95" customHeight="1" x14ac:dyDescent="0.25">
      <c r="B63" s="148"/>
      <c r="C63" s="148"/>
      <c r="D63" s="148"/>
      <c r="E63" s="148"/>
      <c r="F63" s="148"/>
      <c r="G63" s="169"/>
      <c r="H63" s="149"/>
      <c r="J63" s="158"/>
      <c r="K63" s="158"/>
      <c r="L63" s="158"/>
    </row>
    <row r="64" spans="2:25" ht="21.95" customHeight="1" x14ac:dyDescent="0.25">
      <c r="B64" s="154"/>
      <c r="C64" s="148"/>
      <c r="D64" s="148"/>
      <c r="E64" s="148"/>
      <c r="F64" s="148"/>
      <c r="G64" s="169"/>
      <c r="H64" s="149"/>
      <c r="J64" s="158"/>
      <c r="K64" s="158"/>
      <c r="L64" s="158"/>
    </row>
    <row r="65" spans="2:13" ht="21.95" customHeight="1" x14ac:dyDescent="0.25">
      <c r="B65" s="148"/>
      <c r="C65" s="148"/>
      <c r="D65" s="148"/>
      <c r="E65" s="148"/>
      <c r="F65" s="148"/>
      <c r="G65" s="169"/>
      <c r="H65" s="149"/>
      <c r="J65" s="158"/>
      <c r="K65" s="158"/>
      <c r="L65" s="158"/>
    </row>
    <row r="66" spans="2:13" ht="21.95" customHeight="1" x14ac:dyDescent="0.7">
      <c r="B66" s="167"/>
      <c r="C66" s="154"/>
      <c r="D66" s="154"/>
      <c r="E66" s="167"/>
      <c r="F66" s="154"/>
      <c r="G66" s="154"/>
      <c r="H66" s="168"/>
      <c r="I66" s="170"/>
      <c r="J66" s="158"/>
      <c r="K66" s="158"/>
      <c r="L66" s="158"/>
      <c r="M66" s="171"/>
    </row>
    <row r="67" spans="2:13" ht="21.95" customHeight="1" x14ac:dyDescent="0.25">
      <c r="B67" s="148"/>
      <c r="C67" s="148"/>
      <c r="D67" s="148"/>
      <c r="E67" s="148"/>
      <c r="F67" s="148"/>
      <c r="G67" s="172"/>
      <c r="H67" s="149"/>
      <c r="J67" s="158"/>
      <c r="K67" s="158"/>
      <c r="L67" s="158"/>
    </row>
    <row r="68" spans="2:13" ht="21.95" customHeight="1" x14ac:dyDescent="0.7">
      <c r="B68" s="167"/>
      <c r="C68" s="154"/>
      <c r="D68" s="154"/>
      <c r="E68" s="167"/>
      <c r="F68" s="154"/>
      <c r="G68" s="154"/>
      <c r="H68" s="168"/>
      <c r="J68" s="158"/>
      <c r="K68" s="158"/>
      <c r="L68" s="158"/>
    </row>
    <row r="69" spans="2:13" ht="21.95" customHeight="1" x14ac:dyDescent="0.25">
      <c r="G69" s="143"/>
      <c r="J69" s="158"/>
      <c r="K69" s="158"/>
      <c r="L69" s="158"/>
    </row>
    <row r="70" spans="2:13" ht="21.95" customHeight="1" x14ac:dyDescent="0.25">
      <c r="J70" s="158"/>
      <c r="K70" s="158"/>
      <c r="L70" s="158"/>
    </row>
  </sheetData>
  <autoFilter ref="A5:P5" xr:uid="{3310EB2B-59CC-4EE3-AF62-234ED2A218E8}"/>
  <mergeCells count="17">
    <mergeCell ref="R5:S5"/>
    <mergeCell ref="T5:U5"/>
    <mergeCell ref="V5:W5"/>
    <mergeCell ref="Y5:Y6"/>
    <mergeCell ref="O60:S60"/>
    <mergeCell ref="H5:H6"/>
    <mergeCell ref="J5:J6"/>
    <mergeCell ref="K5:K6"/>
    <mergeCell ref="L5:L6"/>
    <mergeCell ref="N5:O5"/>
    <mergeCell ref="P5:Q5"/>
    <mergeCell ref="B5:B6"/>
    <mergeCell ref="C5:C6"/>
    <mergeCell ref="D5:D6"/>
    <mergeCell ref="E5:E6"/>
    <mergeCell ref="F5:F6"/>
    <mergeCell ref="G5:G6"/>
  </mergeCells>
  <printOptions horizontalCentered="1"/>
  <pageMargins left="0.25" right="0.25" top="0.25" bottom="0.25" header="0.3" footer="0.3"/>
  <pageSetup paperSize="8" scale="6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5C6EE-A44E-4121-B7B9-B86120F3FC7A}">
  <sheetPr>
    <pageSetUpPr fitToPage="1"/>
  </sheetPr>
  <dimension ref="B1:T32"/>
  <sheetViews>
    <sheetView rightToLeft="1" topLeftCell="A14" zoomScaleNormal="100" workbookViewId="0">
      <selection activeCell="O30" sqref="O30"/>
    </sheetView>
  </sheetViews>
  <sheetFormatPr defaultColWidth="9.140625" defaultRowHeight="19.5" x14ac:dyDescent="0.25"/>
  <cols>
    <col min="1" max="1" width="2.7109375" style="9" customWidth="1"/>
    <col min="2" max="2" width="5.7109375" style="9" customWidth="1"/>
    <col min="3" max="3" width="18.28515625" style="9" bestFit="1" customWidth="1"/>
    <col min="4" max="4" width="47.5703125" style="9" customWidth="1"/>
    <col min="5" max="5" width="5" style="9" bestFit="1" customWidth="1"/>
    <col min="6" max="6" width="9.7109375" style="9" bestFit="1" customWidth="1"/>
    <col min="7" max="7" width="15.28515625" style="10" bestFit="1" customWidth="1"/>
    <col min="8" max="8" width="20.5703125" style="9" bestFit="1" customWidth="1"/>
    <col min="9" max="9" width="1.7109375" style="9" customWidth="1"/>
    <col min="10" max="15" width="6.140625" style="9" customWidth="1"/>
    <col min="16" max="16" width="10.85546875" style="9" bestFit="1" customWidth="1"/>
    <col min="17" max="17" width="16.5703125" style="9" bestFit="1" customWidth="1"/>
    <col min="18" max="18" width="1.7109375" style="9" customWidth="1"/>
    <col min="19" max="19" width="9.140625" style="9"/>
    <col min="20" max="20" width="14" style="9" bestFit="1" customWidth="1"/>
    <col min="21" max="21" width="2.7109375" style="9" customWidth="1"/>
    <col min="22" max="16384" width="9.140625" style="9"/>
  </cols>
  <sheetData>
    <row r="1" spans="2:20" s="5" customFormat="1" ht="27.95" customHeight="1" x14ac:dyDescent="0.25">
      <c r="B1" s="4" t="s">
        <v>31</v>
      </c>
      <c r="C1" s="4"/>
      <c r="E1" s="4"/>
      <c r="G1" s="6"/>
      <c r="T1" s="7" t="s">
        <v>47</v>
      </c>
    </row>
    <row r="2" spans="2:20" s="5" customFormat="1" ht="27.95" customHeight="1" x14ac:dyDescent="0.25">
      <c r="B2" s="4" t="s">
        <v>32</v>
      </c>
      <c r="C2" s="4"/>
      <c r="E2" s="4"/>
      <c r="G2" s="6"/>
      <c r="T2" s="7" t="s">
        <v>105</v>
      </c>
    </row>
    <row r="3" spans="2:20" s="5" customFormat="1" ht="27.95" customHeight="1" x14ac:dyDescent="0.25">
      <c r="B3" s="4" t="s">
        <v>33</v>
      </c>
      <c r="C3" s="4"/>
      <c r="E3" s="4"/>
      <c r="G3" s="8"/>
      <c r="T3" s="7" t="s">
        <v>104</v>
      </c>
    </row>
    <row r="4" spans="2:20" ht="6" customHeight="1" x14ac:dyDescent="0.25"/>
    <row r="5" spans="2:20" s="12" customFormat="1" ht="48" customHeight="1" x14ac:dyDescent="0.25">
      <c r="B5" s="205" t="s">
        <v>34</v>
      </c>
      <c r="C5" s="205" t="s">
        <v>35</v>
      </c>
      <c r="D5" s="197" t="s">
        <v>36</v>
      </c>
      <c r="E5" s="199" t="s">
        <v>37</v>
      </c>
      <c r="F5" s="199" t="s">
        <v>38</v>
      </c>
      <c r="G5" s="199" t="s">
        <v>39</v>
      </c>
      <c r="H5" s="201" t="s">
        <v>40</v>
      </c>
      <c r="I5" s="11"/>
      <c r="J5" s="184" t="s">
        <v>100</v>
      </c>
      <c r="K5" s="173"/>
      <c r="L5" s="175"/>
      <c r="M5" s="173"/>
      <c r="N5" s="173"/>
      <c r="O5" s="174"/>
      <c r="P5" s="203" t="s">
        <v>106</v>
      </c>
      <c r="Q5" s="203" t="s">
        <v>101</v>
      </c>
      <c r="S5" s="82" t="s">
        <v>102</v>
      </c>
      <c r="T5" s="83"/>
    </row>
    <row r="6" spans="2:20" s="12" customFormat="1" ht="24" x14ac:dyDescent="0.25">
      <c r="B6" s="206"/>
      <c r="C6" s="206"/>
      <c r="D6" s="198"/>
      <c r="E6" s="200"/>
      <c r="F6" s="200"/>
      <c r="G6" s="200"/>
      <c r="H6" s="202"/>
      <c r="I6" s="11"/>
      <c r="J6" s="185" t="s">
        <v>94</v>
      </c>
      <c r="K6" s="186" t="s">
        <v>95</v>
      </c>
      <c r="L6" s="186" t="s">
        <v>96</v>
      </c>
      <c r="M6" s="186" t="s">
        <v>97</v>
      </c>
      <c r="N6" s="186" t="s">
        <v>98</v>
      </c>
      <c r="O6" s="187" t="s">
        <v>99</v>
      </c>
      <c r="P6" s="204"/>
      <c r="Q6" s="204"/>
      <c r="S6" s="182" t="s">
        <v>67</v>
      </c>
      <c r="T6" s="183" t="s">
        <v>48</v>
      </c>
    </row>
    <row r="7" spans="2:20" s="12" customFormat="1" ht="24" x14ac:dyDescent="0.25">
      <c r="B7" s="13">
        <v>1</v>
      </c>
      <c r="C7" s="14" t="s">
        <v>0</v>
      </c>
      <c r="D7" s="15" t="s">
        <v>1</v>
      </c>
      <c r="E7" s="16" t="s">
        <v>41</v>
      </c>
      <c r="F7" s="17">
        <f>VLOOKUP(C7,'PI-40190'!B:D,3,0)</f>
        <v>684</v>
      </c>
      <c r="G7" s="18">
        <f>VLOOKUP(C7,'PI-40190'!B:F,5,0)</f>
        <v>2500000</v>
      </c>
      <c r="H7" s="19">
        <f t="shared" ref="H7:H22" si="0">F7*G7</f>
        <v>1710000000</v>
      </c>
      <c r="I7" s="20"/>
      <c r="J7" s="188">
        <v>0</v>
      </c>
      <c r="K7" s="189">
        <v>0</v>
      </c>
      <c r="L7" s="189">
        <v>0</v>
      </c>
      <c r="M7" s="189">
        <f>'[1]Packing List Items'!$W$1249</f>
        <v>684</v>
      </c>
      <c r="N7" s="189">
        <v>0</v>
      </c>
      <c r="O7" s="190">
        <v>0</v>
      </c>
      <c r="P7" s="176">
        <f>SUM(J7:O7)</f>
        <v>684</v>
      </c>
      <c r="Q7" s="65">
        <f>P7/F7</f>
        <v>1</v>
      </c>
      <c r="S7" s="104">
        <v>0</v>
      </c>
      <c r="T7" s="105">
        <f>S7*L7</f>
        <v>0</v>
      </c>
    </row>
    <row r="8" spans="2:20" s="12" customFormat="1" ht="24" x14ac:dyDescent="0.25">
      <c r="B8" s="21">
        <v>2</v>
      </c>
      <c r="C8" s="22" t="s">
        <v>3</v>
      </c>
      <c r="D8" s="23" t="s">
        <v>4</v>
      </c>
      <c r="E8" s="24" t="s">
        <v>41</v>
      </c>
      <c r="F8" s="25">
        <f>VLOOKUP(C8,'PI-40190'!B:D,3,0)</f>
        <v>196</v>
      </c>
      <c r="G8" s="26">
        <f>VLOOKUP(C8,'PI-40190'!B:F,5,0)</f>
        <v>6000000</v>
      </c>
      <c r="H8" s="27">
        <f t="shared" si="0"/>
        <v>1176000000</v>
      </c>
      <c r="I8" s="20"/>
      <c r="J8" s="191">
        <f>'[1]Packing List Items'!$W$1208</f>
        <v>192</v>
      </c>
      <c r="K8" s="192">
        <v>0</v>
      </c>
      <c r="L8" s="192">
        <v>0</v>
      </c>
      <c r="M8" s="192">
        <v>0</v>
      </c>
      <c r="N8" s="192">
        <v>0</v>
      </c>
      <c r="O8" s="193">
        <v>0</v>
      </c>
      <c r="P8" s="177">
        <f>SUM(J8:O8)</f>
        <v>192</v>
      </c>
      <c r="Q8" s="66">
        <f>P8/F8</f>
        <v>0.97959183673469385</v>
      </c>
      <c r="S8" s="113">
        <v>0</v>
      </c>
      <c r="T8" s="114">
        <f t="shared" ref="T8:T14" si="1">S8*L8</f>
        <v>0</v>
      </c>
    </row>
    <row r="9" spans="2:20" s="12" customFormat="1" ht="24" x14ac:dyDescent="0.25">
      <c r="B9" s="21">
        <v>3</v>
      </c>
      <c r="C9" s="22" t="s">
        <v>6</v>
      </c>
      <c r="D9" s="23" t="s">
        <v>7</v>
      </c>
      <c r="E9" s="24" t="s">
        <v>41</v>
      </c>
      <c r="F9" s="25">
        <f>VLOOKUP(C9,'PI-40190'!B:D,3,0)</f>
        <v>4254</v>
      </c>
      <c r="G9" s="26">
        <f>VLOOKUP(C9,'PI-40190'!B:F,5,0)</f>
        <v>5500000</v>
      </c>
      <c r="H9" s="27">
        <f t="shared" si="0"/>
        <v>23397000000</v>
      </c>
      <c r="I9" s="20"/>
      <c r="J9" s="191">
        <v>0</v>
      </c>
      <c r="K9" s="192">
        <v>0</v>
      </c>
      <c r="L9" s="192">
        <v>0</v>
      </c>
      <c r="M9" s="192">
        <f>'[1]Packing List Items'!$W$1248</f>
        <v>4254</v>
      </c>
      <c r="N9" s="192">
        <v>0</v>
      </c>
      <c r="O9" s="193">
        <v>0</v>
      </c>
      <c r="P9" s="177">
        <f t="shared" ref="P9:P21" si="2">SUM(J9:O9)</f>
        <v>4254</v>
      </c>
      <c r="Q9" s="66">
        <f t="shared" ref="Q9:Q22" si="3">P9/F9</f>
        <v>1</v>
      </c>
      <c r="S9" s="113">
        <v>0</v>
      </c>
      <c r="T9" s="114">
        <f t="shared" si="1"/>
        <v>0</v>
      </c>
    </row>
    <row r="10" spans="2:20" s="12" customFormat="1" ht="24" x14ac:dyDescent="0.25">
      <c r="B10" s="21">
        <v>4</v>
      </c>
      <c r="C10" s="22" t="s">
        <v>9</v>
      </c>
      <c r="D10" s="23" t="s">
        <v>7</v>
      </c>
      <c r="E10" s="24" t="s">
        <v>41</v>
      </c>
      <c r="F10" s="25">
        <f>VLOOKUP(C10,'PI-40190'!B:D,3,0)</f>
        <v>366</v>
      </c>
      <c r="G10" s="26">
        <f>VLOOKUP(C10,'PI-40190'!B:F,5,0)</f>
        <v>5700000</v>
      </c>
      <c r="H10" s="27">
        <f t="shared" si="0"/>
        <v>2086200000</v>
      </c>
      <c r="I10" s="20"/>
      <c r="J10" s="191">
        <f>'[1]Packing List Items'!$W$1209</f>
        <v>366</v>
      </c>
      <c r="K10" s="192">
        <v>0</v>
      </c>
      <c r="L10" s="192">
        <v>0</v>
      </c>
      <c r="M10" s="192">
        <v>0</v>
      </c>
      <c r="N10" s="192">
        <v>0</v>
      </c>
      <c r="O10" s="193">
        <v>0</v>
      </c>
      <c r="P10" s="177">
        <f t="shared" si="2"/>
        <v>366</v>
      </c>
      <c r="Q10" s="66">
        <f t="shared" si="3"/>
        <v>1</v>
      </c>
      <c r="S10" s="113">
        <v>0</v>
      </c>
      <c r="T10" s="114">
        <f t="shared" si="1"/>
        <v>0</v>
      </c>
    </row>
    <row r="11" spans="2:20" s="12" customFormat="1" ht="24" x14ac:dyDescent="0.25">
      <c r="B11" s="21">
        <v>5</v>
      </c>
      <c r="C11" s="22" t="s">
        <v>11</v>
      </c>
      <c r="D11" s="23" t="s">
        <v>12</v>
      </c>
      <c r="E11" s="24" t="s">
        <v>41</v>
      </c>
      <c r="F11" s="25">
        <f>VLOOKUP(C11,'PI-40190'!B:D,3,0)</f>
        <v>3258</v>
      </c>
      <c r="G11" s="26">
        <f>VLOOKUP(C11,'PI-40190'!B:F,5,0)</f>
        <v>3500000</v>
      </c>
      <c r="H11" s="27">
        <f t="shared" si="0"/>
        <v>11403000000</v>
      </c>
      <c r="I11" s="20"/>
      <c r="J11" s="191">
        <f>'[1]Packing List Items'!$W$1210</f>
        <v>3258</v>
      </c>
      <c r="K11" s="192">
        <v>0</v>
      </c>
      <c r="L11" s="192">
        <v>0</v>
      </c>
      <c r="M11" s="192">
        <v>0</v>
      </c>
      <c r="N11" s="192">
        <v>0</v>
      </c>
      <c r="O11" s="193">
        <v>0</v>
      </c>
      <c r="P11" s="177">
        <f t="shared" si="2"/>
        <v>3258</v>
      </c>
      <c r="Q11" s="66">
        <f t="shared" si="3"/>
        <v>1</v>
      </c>
      <c r="S11" s="113">
        <v>0</v>
      </c>
      <c r="T11" s="114">
        <f t="shared" si="1"/>
        <v>0</v>
      </c>
    </row>
    <row r="12" spans="2:20" s="12" customFormat="1" ht="24" x14ac:dyDescent="0.25">
      <c r="B12" s="21">
        <v>6</v>
      </c>
      <c r="C12" s="22" t="s">
        <v>13</v>
      </c>
      <c r="D12" s="23" t="s">
        <v>14</v>
      </c>
      <c r="E12" s="24" t="s">
        <v>41</v>
      </c>
      <c r="F12" s="25">
        <f>VLOOKUP(C12,'PI-40190'!B:D,3,0)</f>
        <v>1132</v>
      </c>
      <c r="G12" s="26">
        <f>VLOOKUP(C12,'PI-40190'!B:F,5,0)</f>
        <v>2000000</v>
      </c>
      <c r="H12" s="27">
        <f t="shared" si="0"/>
        <v>2264000000</v>
      </c>
      <c r="I12" s="20"/>
      <c r="J12" s="191">
        <v>0</v>
      </c>
      <c r="K12" s="192">
        <f>'[1]Packing List Items'!$W$1211</f>
        <v>953</v>
      </c>
      <c r="L12" s="192">
        <f>'[1]Packing List Items'!$W$1214</f>
        <v>118</v>
      </c>
      <c r="M12" s="192">
        <v>0</v>
      </c>
      <c r="N12" s="192">
        <f>'[1]Packing List Items'!$W$1221</f>
        <v>61</v>
      </c>
      <c r="O12" s="193">
        <v>0</v>
      </c>
      <c r="P12" s="177">
        <f t="shared" si="2"/>
        <v>1132</v>
      </c>
      <c r="Q12" s="66">
        <f t="shared" si="3"/>
        <v>1</v>
      </c>
      <c r="S12" s="113">
        <v>0</v>
      </c>
      <c r="T12" s="114">
        <f t="shared" si="1"/>
        <v>0</v>
      </c>
    </row>
    <row r="13" spans="2:20" s="12" customFormat="1" ht="24" x14ac:dyDescent="0.25">
      <c r="B13" s="21">
        <v>7</v>
      </c>
      <c r="C13" s="22" t="s">
        <v>15</v>
      </c>
      <c r="D13" s="23" t="s">
        <v>16</v>
      </c>
      <c r="E13" s="24" t="s">
        <v>41</v>
      </c>
      <c r="F13" s="25">
        <f>VLOOKUP(C13,'PI-40190'!B:D,3,0)</f>
        <v>273</v>
      </c>
      <c r="G13" s="26">
        <f>VLOOKUP(C13,'PI-40190'!B:F,5,0)</f>
        <v>1500000</v>
      </c>
      <c r="H13" s="27">
        <f t="shared" si="0"/>
        <v>409500000</v>
      </c>
      <c r="I13" s="20"/>
      <c r="J13" s="191">
        <v>0</v>
      </c>
      <c r="K13" s="192">
        <f>'[1]Packing List Items'!$W$1212</f>
        <v>272</v>
      </c>
      <c r="L13" s="192">
        <v>0</v>
      </c>
      <c r="M13" s="192">
        <v>0</v>
      </c>
      <c r="N13" s="192">
        <v>0</v>
      </c>
      <c r="O13" s="193">
        <v>0</v>
      </c>
      <c r="P13" s="177">
        <f t="shared" si="2"/>
        <v>272</v>
      </c>
      <c r="Q13" s="66">
        <f t="shared" si="3"/>
        <v>0.99633699633699635</v>
      </c>
      <c r="S13" s="113">
        <v>0</v>
      </c>
      <c r="T13" s="114">
        <f t="shared" si="1"/>
        <v>0</v>
      </c>
    </row>
    <row r="14" spans="2:20" s="12" customFormat="1" ht="24" x14ac:dyDescent="0.25">
      <c r="B14" s="21">
        <v>8</v>
      </c>
      <c r="C14" s="22" t="s">
        <v>17</v>
      </c>
      <c r="D14" s="23" t="s">
        <v>18</v>
      </c>
      <c r="E14" s="24" t="s">
        <v>41</v>
      </c>
      <c r="F14" s="25">
        <f>VLOOKUP(C14,'PI-40190'!B:D,3,0)</f>
        <v>387</v>
      </c>
      <c r="G14" s="26">
        <f>VLOOKUP(C14,'PI-40190'!B:F,5,0)</f>
        <v>1700000</v>
      </c>
      <c r="H14" s="27">
        <f t="shared" si="0"/>
        <v>657900000</v>
      </c>
      <c r="I14" s="20"/>
      <c r="J14" s="191">
        <v>0</v>
      </c>
      <c r="K14" s="192">
        <f>'[1]Packing List Items'!$W$1213</f>
        <v>387</v>
      </c>
      <c r="L14" s="192">
        <v>0</v>
      </c>
      <c r="M14" s="192">
        <v>0</v>
      </c>
      <c r="N14" s="192">
        <v>0</v>
      </c>
      <c r="O14" s="193">
        <v>0</v>
      </c>
      <c r="P14" s="177">
        <f t="shared" si="2"/>
        <v>387</v>
      </c>
      <c r="Q14" s="66">
        <f t="shared" si="3"/>
        <v>1</v>
      </c>
      <c r="S14" s="113">
        <v>0</v>
      </c>
      <c r="T14" s="114">
        <f t="shared" si="1"/>
        <v>0</v>
      </c>
    </row>
    <row r="15" spans="2:20" s="12" customFormat="1" ht="36" x14ac:dyDescent="0.25">
      <c r="B15" s="21">
        <v>9</v>
      </c>
      <c r="C15" s="22" t="s">
        <v>19</v>
      </c>
      <c r="D15" s="23" t="s">
        <v>20</v>
      </c>
      <c r="E15" s="24" t="s">
        <v>41</v>
      </c>
      <c r="F15" s="25">
        <f>VLOOKUP(C15,'PI-40190'!B:D,3,0)</f>
        <v>53</v>
      </c>
      <c r="G15" s="26">
        <f>VLOOKUP(C15,'PI-40190'!B:F,5,0)</f>
        <v>9500000</v>
      </c>
      <c r="H15" s="27">
        <f t="shared" si="0"/>
        <v>503500000</v>
      </c>
      <c r="I15" s="20"/>
      <c r="J15" s="191">
        <v>0</v>
      </c>
      <c r="K15" s="192">
        <v>0</v>
      </c>
      <c r="L15" s="192">
        <v>0</v>
      </c>
      <c r="M15" s="192">
        <v>0</v>
      </c>
      <c r="N15" s="192">
        <v>0</v>
      </c>
      <c r="O15" s="193">
        <f>VLOOKUP(C15,'[1]Packing List Items'!$O:$W,9,0)</f>
        <v>53</v>
      </c>
      <c r="P15" s="177">
        <f t="shared" si="2"/>
        <v>53</v>
      </c>
      <c r="Q15" s="66">
        <f t="shared" si="3"/>
        <v>1</v>
      </c>
      <c r="S15" s="179">
        <f>P15</f>
        <v>53</v>
      </c>
      <c r="T15" s="114">
        <f>S15*G15</f>
        <v>503500000</v>
      </c>
    </row>
    <row r="16" spans="2:20" s="12" customFormat="1" ht="36" x14ac:dyDescent="0.25">
      <c r="B16" s="21">
        <v>10</v>
      </c>
      <c r="C16" s="22" t="s">
        <v>21</v>
      </c>
      <c r="D16" s="23" t="s">
        <v>20</v>
      </c>
      <c r="E16" s="24" t="s">
        <v>41</v>
      </c>
      <c r="F16" s="25">
        <f>VLOOKUP(C16,'PI-40190'!B:D,3,0)</f>
        <v>11</v>
      </c>
      <c r="G16" s="26">
        <f>VLOOKUP(C16,'PI-40190'!B:F,5,0)</f>
        <v>11000000</v>
      </c>
      <c r="H16" s="27">
        <f t="shared" si="0"/>
        <v>121000000</v>
      </c>
      <c r="I16" s="20"/>
      <c r="J16" s="191">
        <v>0</v>
      </c>
      <c r="K16" s="192">
        <v>0</v>
      </c>
      <c r="L16" s="192">
        <v>0</v>
      </c>
      <c r="M16" s="192">
        <v>0</v>
      </c>
      <c r="N16" s="192">
        <v>0</v>
      </c>
      <c r="O16" s="193">
        <f>VLOOKUP(C16,'[1]Packing List Items'!$O:$W,9,0)</f>
        <v>11</v>
      </c>
      <c r="P16" s="177">
        <f t="shared" si="2"/>
        <v>11</v>
      </c>
      <c r="Q16" s="66">
        <f t="shared" si="3"/>
        <v>1</v>
      </c>
      <c r="S16" s="179">
        <f t="shared" ref="S16:S22" si="4">P16</f>
        <v>11</v>
      </c>
      <c r="T16" s="114">
        <f t="shared" ref="T16:T22" si="5">S16*G16</f>
        <v>121000000</v>
      </c>
    </row>
    <row r="17" spans="2:20" s="12" customFormat="1" ht="36" x14ac:dyDescent="0.25">
      <c r="B17" s="21">
        <v>11</v>
      </c>
      <c r="C17" s="22" t="s">
        <v>22</v>
      </c>
      <c r="D17" s="23" t="s">
        <v>20</v>
      </c>
      <c r="E17" s="24" t="s">
        <v>41</v>
      </c>
      <c r="F17" s="25">
        <f>VLOOKUP(C17,'PI-40190'!B:D,3,0)</f>
        <v>290</v>
      </c>
      <c r="G17" s="26">
        <f>VLOOKUP(C17,'PI-40190'!B:F,5,0)</f>
        <v>9000000</v>
      </c>
      <c r="H17" s="27">
        <f t="shared" si="0"/>
        <v>2610000000</v>
      </c>
      <c r="I17" s="20"/>
      <c r="J17" s="191">
        <v>0</v>
      </c>
      <c r="K17" s="192">
        <v>0</v>
      </c>
      <c r="L17" s="192">
        <v>0</v>
      </c>
      <c r="M17" s="192">
        <v>0</v>
      </c>
      <c r="N17" s="192">
        <v>0</v>
      </c>
      <c r="O17" s="193">
        <f>VLOOKUP(C17,'[1]Packing List Items'!$O:$W,9,0)</f>
        <v>290</v>
      </c>
      <c r="P17" s="177">
        <f t="shared" si="2"/>
        <v>290</v>
      </c>
      <c r="Q17" s="66">
        <f t="shared" si="3"/>
        <v>1</v>
      </c>
      <c r="S17" s="179">
        <f t="shared" si="4"/>
        <v>290</v>
      </c>
      <c r="T17" s="114">
        <f t="shared" si="5"/>
        <v>2610000000</v>
      </c>
    </row>
    <row r="18" spans="2:20" s="12" customFormat="1" ht="36" x14ac:dyDescent="0.25">
      <c r="B18" s="21">
        <v>12</v>
      </c>
      <c r="C18" s="22" t="s">
        <v>23</v>
      </c>
      <c r="D18" s="23" t="s">
        <v>20</v>
      </c>
      <c r="E18" s="24" t="s">
        <v>41</v>
      </c>
      <c r="F18" s="25">
        <f>VLOOKUP(C18,'PI-40190'!B:D,3,0)</f>
        <v>39</v>
      </c>
      <c r="G18" s="26">
        <f>VLOOKUP(C18,'PI-40190'!B:F,5,0)</f>
        <v>11000000</v>
      </c>
      <c r="H18" s="27">
        <f t="shared" si="0"/>
        <v>429000000</v>
      </c>
      <c r="I18" s="20"/>
      <c r="J18" s="191">
        <v>0</v>
      </c>
      <c r="K18" s="192">
        <v>0</v>
      </c>
      <c r="L18" s="192">
        <v>0</v>
      </c>
      <c r="M18" s="192">
        <v>0</v>
      </c>
      <c r="N18" s="192">
        <v>0</v>
      </c>
      <c r="O18" s="193">
        <f>VLOOKUP(C18,'[1]Packing List Items'!$O:$W,9,0)</f>
        <v>39</v>
      </c>
      <c r="P18" s="177">
        <f t="shared" si="2"/>
        <v>39</v>
      </c>
      <c r="Q18" s="66">
        <f t="shared" si="3"/>
        <v>1</v>
      </c>
      <c r="S18" s="179">
        <f t="shared" si="4"/>
        <v>39</v>
      </c>
      <c r="T18" s="114">
        <f t="shared" si="5"/>
        <v>429000000</v>
      </c>
    </row>
    <row r="19" spans="2:20" s="12" customFormat="1" ht="24" x14ac:dyDescent="0.25">
      <c r="B19" s="21">
        <v>13</v>
      </c>
      <c r="C19" s="22" t="s">
        <v>24</v>
      </c>
      <c r="D19" s="23" t="s">
        <v>25</v>
      </c>
      <c r="E19" s="24" t="s">
        <v>41</v>
      </c>
      <c r="F19" s="25">
        <f>VLOOKUP(C19,'PI-40190'!B:D,3,0)</f>
        <v>54</v>
      </c>
      <c r="G19" s="26">
        <f>VLOOKUP(C19,'PI-40190'!B:F,5,0)</f>
        <v>3000000</v>
      </c>
      <c r="H19" s="27">
        <f t="shared" si="0"/>
        <v>162000000</v>
      </c>
      <c r="I19" s="20"/>
      <c r="J19" s="191">
        <v>0</v>
      </c>
      <c r="K19" s="192">
        <v>0</v>
      </c>
      <c r="L19" s="192">
        <v>0</v>
      </c>
      <c r="M19" s="192">
        <v>0</v>
      </c>
      <c r="N19" s="192">
        <v>0</v>
      </c>
      <c r="O19" s="193">
        <f>VLOOKUP(C19,'[1]Packing List Items'!$O:$W,9,0)</f>
        <v>54</v>
      </c>
      <c r="P19" s="177">
        <f t="shared" si="2"/>
        <v>54</v>
      </c>
      <c r="Q19" s="66">
        <f t="shared" si="3"/>
        <v>1</v>
      </c>
      <c r="S19" s="179">
        <f t="shared" si="4"/>
        <v>54</v>
      </c>
      <c r="T19" s="114">
        <f t="shared" si="5"/>
        <v>162000000</v>
      </c>
    </row>
    <row r="20" spans="2:20" s="12" customFormat="1" ht="24" x14ac:dyDescent="0.25">
      <c r="B20" s="21">
        <v>14</v>
      </c>
      <c r="C20" s="22" t="s">
        <v>26</v>
      </c>
      <c r="D20" s="23" t="s">
        <v>25</v>
      </c>
      <c r="E20" s="24" t="s">
        <v>41</v>
      </c>
      <c r="F20" s="25">
        <f>VLOOKUP(C20,'PI-40190'!B:D,3,0)</f>
        <v>17</v>
      </c>
      <c r="G20" s="26">
        <f>VLOOKUP(C20,'PI-40190'!B:F,5,0)</f>
        <v>14500000</v>
      </c>
      <c r="H20" s="27">
        <f t="shared" si="0"/>
        <v>246500000</v>
      </c>
      <c r="I20" s="20"/>
      <c r="J20" s="191">
        <v>0</v>
      </c>
      <c r="K20" s="192">
        <v>0</v>
      </c>
      <c r="L20" s="192">
        <v>0</v>
      </c>
      <c r="M20" s="192">
        <v>0</v>
      </c>
      <c r="N20" s="192">
        <v>0</v>
      </c>
      <c r="O20" s="193">
        <f>VLOOKUP(C20,'[1]Packing List Items'!$O:$W,9,0)</f>
        <v>17</v>
      </c>
      <c r="P20" s="177">
        <f t="shared" si="2"/>
        <v>17</v>
      </c>
      <c r="Q20" s="66">
        <f t="shared" si="3"/>
        <v>1</v>
      </c>
      <c r="S20" s="179">
        <f t="shared" si="4"/>
        <v>17</v>
      </c>
      <c r="T20" s="114">
        <f t="shared" si="5"/>
        <v>246500000</v>
      </c>
    </row>
    <row r="21" spans="2:20" s="12" customFormat="1" ht="36" x14ac:dyDescent="0.25">
      <c r="B21" s="21">
        <v>15</v>
      </c>
      <c r="C21" s="22" t="s">
        <v>27</v>
      </c>
      <c r="D21" s="23" t="s">
        <v>28</v>
      </c>
      <c r="E21" s="24" t="s">
        <v>41</v>
      </c>
      <c r="F21" s="25">
        <f>VLOOKUP(C21,'PI-40190'!B:D,3,0)</f>
        <v>325</v>
      </c>
      <c r="G21" s="26">
        <f>VLOOKUP(C21,'PI-40190'!B:F,5,0)</f>
        <v>4500000</v>
      </c>
      <c r="H21" s="27">
        <f t="shared" si="0"/>
        <v>1462500000</v>
      </c>
      <c r="I21" s="20"/>
      <c r="J21" s="191">
        <v>0</v>
      </c>
      <c r="K21" s="192">
        <v>0</v>
      </c>
      <c r="L21" s="192">
        <v>0</v>
      </c>
      <c r="M21" s="192">
        <v>0</v>
      </c>
      <c r="N21" s="192">
        <v>0</v>
      </c>
      <c r="O21" s="193">
        <f>VLOOKUP(C21,'[1]Packing List Items'!$O:$W,9,0)</f>
        <v>324</v>
      </c>
      <c r="P21" s="177">
        <f t="shared" si="2"/>
        <v>324</v>
      </c>
      <c r="Q21" s="66">
        <f t="shared" si="3"/>
        <v>0.99692307692307691</v>
      </c>
      <c r="S21" s="179">
        <f>P21</f>
        <v>324</v>
      </c>
      <c r="T21" s="114">
        <f t="shared" si="5"/>
        <v>1458000000</v>
      </c>
    </row>
    <row r="22" spans="2:20" s="12" customFormat="1" ht="36" x14ac:dyDescent="0.25">
      <c r="B22" s="28">
        <v>16</v>
      </c>
      <c r="C22" s="29" t="s">
        <v>29</v>
      </c>
      <c r="D22" s="30" t="s">
        <v>30</v>
      </c>
      <c r="E22" s="31" t="s">
        <v>41</v>
      </c>
      <c r="F22" s="32">
        <f>VLOOKUP(C22,'PI-40190'!B:D,3,0)</f>
        <v>29</v>
      </c>
      <c r="G22" s="33">
        <f>VLOOKUP(C22,'PI-40190'!B:F,5,0)</f>
        <v>7000000</v>
      </c>
      <c r="H22" s="34">
        <f t="shared" si="0"/>
        <v>203000000</v>
      </c>
      <c r="I22" s="20"/>
      <c r="J22" s="194">
        <v>0</v>
      </c>
      <c r="K22" s="195">
        <v>0</v>
      </c>
      <c r="L22" s="195">
        <v>0</v>
      </c>
      <c r="M22" s="195">
        <v>0</v>
      </c>
      <c r="N22" s="195">
        <v>0</v>
      </c>
      <c r="O22" s="196">
        <f>VLOOKUP(C22,'[1]Packing List Items'!$O:$W,9,0)</f>
        <v>29</v>
      </c>
      <c r="P22" s="178">
        <f>SUM(J22:O22)</f>
        <v>29</v>
      </c>
      <c r="Q22" s="180">
        <f t="shared" si="3"/>
        <v>1</v>
      </c>
      <c r="S22" s="181">
        <f t="shared" si="4"/>
        <v>29</v>
      </c>
      <c r="T22" s="122">
        <f t="shared" si="5"/>
        <v>203000000</v>
      </c>
    </row>
    <row r="23" spans="2:20" ht="5.0999999999999996" customHeight="1" x14ac:dyDescent="0.25">
      <c r="D23" s="35"/>
      <c r="E23" s="35"/>
      <c r="F23" s="35"/>
      <c r="G23" s="36"/>
      <c r="H23" s="37"/>
      <c r="I23" s="38"/>
      <c r="J23" s="38"/>
      <c r="K23" s="39"/>
      <c r="L23" s="39"/>
      <c r="M23" s="39"/>
      <c r="N23" s="39"/>
      <c r="O23" s="39"/>
      <c r="P23" s="39"/>
      <c r="Q23" s="39"/>
    </row>
    <row r="24" spans="2:20" s="40" customFormat="1" ht="24" thickBot="1" x14ac:dyDescent="0.3">
      <c r="D24" s="41"/>
      <c r="E24" s="41"/>
      <c r="F24" s="41"/>
      <c r="G24" s="42"/>
      <c r="H24" s="43">
        <f>SUM(H7:H22)</f>
        <v>48841100000</v>
      </c>
      <c r="I24" s="44"/>
      <c r="J24" s="44"/>
      <c r="K24" s="45"/>
      <c r="L24" s="45"/>
      <c r="M24" s="45"/>
      <c r="N24" s="45"/>
      <c r="O24" s="45"/>
      <c r="P24" s="45"/>
      <c r="Q24" s="45"/>
      <c r="T24" s="43">
        <f>SUM(T7:T22)</f>
        <v>5733000000</v>
      </c>
    </row>
    <row r="25" spans="2:20" ht="9.9499999999999993" customHeight="1" thickTop="1" x14ac:dyDescent="0.25">
      <c r="D25" s="35"/>
      <c r="E25" s="35"/>
      <c r="F25" s="46"/>
      <c r="G25" s="47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20" ht="34.5" thickTop="1" x14ac:dyDescent="0.25">
      <c r="B26" s="48" t="s">
        <v>42</v>
      </c>
      <c r="C26" s="48"/>
      <c r="D26" s="49"/>
      <c r="E26" s="48"/>
      <c r="F26" s="49"/>
      <c r="G26" s="49"/>
      <c r="H26" s="50" t="s">
        <v>43</v>
      </c>
      <c r="I26" s="51"/>
      <c r="J26" s="48" t="s">
        <v>44</v>
      </c>
      <c r="K26" s="49"/>
      <c r="L26" s="48"/>
      <c r="M26" s="48"/>
      <c r="N26" s="48"/>
      <c r="O26" s="48"/>
      <c r="P26" s="48"/>
      <c r="Q26" s="48"/>
      <c r="R26" s="49"/>
      <c r="S26" s="49"/>
      <c r="T26" s="49"/>
    </row>
    <row r="27" spans="2:20" ht="6" customHeight="1" x14ac:dyDescent="0.25">
      <c r="G27" s="9"/>
      <c r="H27" s="10"/>
      <c r="I27" s="51"/>
    </row>
    <row r="28" spans="2:20" s="52" customFormat="1" ht="21.95" customHeight="1" x14ac:dyDescent="0.6">
      <c r="B28" s="52" t="s">
        <v>103</v>
      </c>
      <c r="H28" s="53">
        <f>T24</f>
        <v>5733000000</v>
      </c>
      <c r="I28" s="54"/>
      <c r="J28" s="64" t="s">
        <v>107</v>
      </c>
      <c r="L28" s="64"/>
      <c r="M28" s="64"/>
      <c r="N28" s="64"/>
      <c r="O28" s="64"/>
      <c r="P28" s="64"/>
      <c r="Q28" s="64"/>
    </row>
    <row r="29" spans="2:20" ht="21.95" customHeight="1" x14ac:dyDescent="0.7">
      <c r="B29" s="56" t="s">
        <v>45</v>
      </c>
      <c r="C29" s="56"/>
      <c r="D29" s="52"/>
      <c r="E29" s="56"/>
      <c r="F29" s="52"/>
      <c r="G29" s="52"/>
      <c r="H29" s="57">
        <f>H28*9%</f>
        <v>515970000</v>
      </c>
      <c r="I29" s="58"/>
      <c r="J29" s="58"/>
      <c r="K29" s="64"/>
      <c r="L29" s="64"/>
      <c r="M29" s="64"/>
      <c r="N29" s="64"/>
      <c r="O29" s="64"/>
      <c r="P29" s="64"/>
      <c r="Q29" s="64"/>
    </row>
    <row r="30" spans="2:20" ht="21.95" customHeight="1" thickBot="1" x14ac:dyDescent="0.75">
      <c r="B30" s="55" t="s">
        <v>46</v>
      </c>
      <c r="C30" s="59"/>
      <c r="D30" s="55"/>
      <c r="E30" s="59"/>
      <c r="F30" s="55"/>
      <c r="G30" s="55"/>
      <c r="H30" s="60">
        <f>SUM(H28:H29)</f>
        <v>6248970000</v>
      </c>
      <c r="K30" s="64"/>
      <c r="L30" s="64"/>
      <c r="M30" s="64"/>
      <c r="N30" s="64"/>
      <c r="O30" s="64"/>
      <c r="P30" s="64"/>
      <c r="Q30" s="64"/>
    </row>
    <row r="31" spans="2:20" ht="21.95" customHeight="1" thickTop="1" x14ac:dyDescent="0.25">
      <c r="B31" s="52"/>
      <c r="C31" s="52"/>
      <c r="D31" s="52"/>
      <c r="E31" s="52"/>
      <c r="F31" s="52"/>
      <c r="G31" s="61"/>
      <c r="H31" s="62"/>
      <c r="K31" s="64"/>
      <c r="L31" s="64"/>
      <c r="M31" s="64"/>
      <c r="N31" s="64"/>
      <c r="O31" s="64"/>
      <c r="P31" s="64"/>
      <c r="Q31" s="64"/>
    </row>
    <row r="32" spans="2:20" ht="21.95" customHeight="1" x14ac:dyDescent="0.25">
      <c r="H32" s="63"/>
      <c r="K32" s="64"/>
      <c r="L32" s="64"/>
      <c r="M32" s="64"/>
      <c r="N32" s="64"/>
      <c r="O32" s="64"/>
      <c r="P32" s="64"/>
      <c r="Q32" s="64"/>
    </row>
  </sheetData>
  <mergeCells count="10">
    <mergeCell ref="B5:B6"/>
    <mergeCell ref="C5:C6"/>
    <mergeCell ref="P5:P6"/>
    <mergeCell ref="S5:T5"/>
    <mergeCell ref="D5:D6"/>
    <mergeCell ref="E5:E6"/>
    <mergeCell ref="F5:F6"/>
    <mergeCell ref="G5:G6"/>
    <mergeCell ref="H5:H6"/>
    <mergeCell ref="Q5:Q6"/>
  </mergeCells>
  <printOptions horizontalCentered="1"/>
  <pageMargins left="0.25" right="0.25" top="0.75" bottom="0.5" header="0.3" footer="0.3"/>
  <pageSetup scale="61" fitToHeight="0" orientation="landscape" r:id="rId1"/>
  <headerFooter>
    <oddFooter>&amp;Cصفحه &amp;P از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9CD8C-1B9A-44CD-94CA-51967AF8CCE7}">
  <dimension ref="A2:K17"/>
  <sheetViews>
    <sheetView rightToLeft="1" workbookViewId="0">
      <selection activeCell="G2" sqref="G2:G17"/>
    </sheetView>
  </sheetViews>
  <sheetFormatPr defaultRowHeight="15" x14ac:dyDescent="0.25"/>
  <cols>
    <col min="1" max="1" width="3" bestFit="1" customWidth="1"/>
    <col min="2" max="2" width="20" customWidth="1"/>
    <col min="6" max="6" width="12.7109375" bestFit="1" customWidth="1"/>
    <col min="7" max="7" width="13.85546875" bestFit="1" customWidth="1"/>
    <col min="8" max="8" width="13.28515625" bestFit="1" customWidth="1"/>
    <col min="10" max="10" width="18" bestFit="1" customWidth="1"/>
    <col min="11" max="11" width="14.28515625" bestFit="1" customWidth="1"/>
  </cols>
  <sheetData>
    <row r="2" spans="1:11" x14ac:dyDescent="0.25">
      <c r="A2">
        <v>1</v>
      </c>
      <c r="B2" t="s">
        <v>0</v>
      </c>
      <c r="C2" t="s">
        <v>1</v>
      </c>
      <c r="D2">
        <v>684</v>
      </c>
      <c r="E2" t="s">
        <v>2</v>
      </c>
      <c r="F2" s="1">
        <v>2500000</v>
      </c>
      <c r="G2" s="1">
        <v>1710000000</v>
      </c>
      <c r="H2" s="1">
        <v>153900000</v>
      </c>
      <c r="J2" s="2">
        <f>D2*F2</f>
        <v>1710000000</v>
      </c>
      <c r="K2" s="3">
        <f>J2*9%</f>
        <v>153900000</v>
      </c>
    </row>
    <row r="3" spans="1:11" x14ac:dyDescent="0.25">
      <c r="A3">
        <v>2</v>
      </c>
      <c r="B3" t="s">
        <v>3</v>
      </c>
      <c r="C3" t="s">
        <v>4</v>
      </c>
      <c r="D3">
        <v>196</v>
      </c>
      <c r="E3" t="s">
        <v>5</v>
      </c>
      <c r="F3" s="1">
        <v>6000000</v>
      </c>
      <c r="G3" s="1">
        <v>1176000000</v>
      </c>
      <c r="H3" s="1">
        <v>105840000</v>
      </c>
      <c r="J3" s="2">
        <f t="shared" ref="J3:J17" si="0">D3*F3</f>
        <v>1176000000</v>
      </c>
      <c r="K3" s="3">
        <f t="shared" ref="K3:K17" si="1">J3*9%</f>
        <v>105840000</v>
      </c>
    </row>
    <row r="4" spans="1:11" x14ac:dyDescent="0.25">
      <c r="A4">
        <v>3</v>
      </c>
      <c r="B4" t="s">
        <v>6</v>
      </c>
      <c r="C4" t="s">
        <v>7</v>
      </c>
      <c r="D4">
        <v>4254</v>
      </c>
      <c r="E4" t="s">
        <v>8</v>
      </c>
      <c r="F4" s="1">
        <v>5500000</v>
      </c>
      <c r="G4" s="1">
        <v>23397000000</v>
      </c>
      <c r="H4" s="1">
        <v>2105730000</v>
      </c>
      <c r="J4" s="2">
        <f t="shared" si="0"/>
        <v>23397000000</v>
      </c>
      <c r="K4" s="3">
        <f t="shared" si="1"/>
        <v>2105730000</v>
      </c>
    </row>
    <row r="5" spans="1:11" x14ac:dyDescent="0.25">
      <c r="A5">
        <v>4</v>
      </c>
      <c r="B5" t="s">
        <v>9</v>
      </c>
      <c r="C5" t="s">
        <v>7</v>
      </c>
      <c r="D5">
        <v>366</v>
      </c>
      <c r="E5" t="s">
        <v>10</v>
      </c>
      <c r="F5" s="1">
        <v>5700000</v>
      </c>
      <c r="G5" s="1">
        <v>2086200000</v>
      </c>
      <c r="H5" s="1">
        <v>187758000</v>
      </c>
      <c r="J5" s="2">
        <f t="shared" si="0"/>
        <v>2086200000</v>
      </c>
      <c r="K5" s="3">
        <f t="shared" si="1"/>
        <v>187758000</v>
      </c>
    </row>
    <row r="6" spans="1:11" x14ac:dyDescent="0.25">
      <c r="A6">
        <v>5</v>
      </c>
      <c r="B6" t="s">
        <v>11</v>
      </c>
      <c r="C6" t="s">
        <v>12</v>
      </c>
      <c r="D6">
        <v>3258</v>
      </c>
      <c r="E6" t="s">
        <v>5</v>
      </c>
      <c r="F6" s="1">
        <v>3500000</v>
      </c>
      <c r="G6" s="1">
        <v>11403000000</v>
      </c>
      <c r="H6" s="1">
        <v>1026270000</v>
      </c>
      <c r="J6" s="2">
        <f t="shared" si="0"/>
        <v>11403000000</v>
      </c>
      <c r="K6" s="3">
        <f t="shared" si="1"/>
        <v>1026270000</v>
      </c>
    </row>
    <row r="7" spans="1:11" x14ac:dyDescent="0.25">
      <c r="A7">
        <v>6</v>
      </c>
      <c r="B7" t="s">
        <v>13</v>
      </c>
      <c r="C7" t="s">
        <v>14</v>
      </c>
      <c r="D7">
        <v>1132</v>
      </c>
      <c r="E7" t="s">
        <v>5</v>
      </c>
      <c r="F7" s="1">
        <v>2000000</v>
      </c>
      <c r="G7" s="1">
        <v>2264000000</v>
      </c>
      <c r="H7" s="1">
        <v>203760000</v>
      </c>
      <c r="J7" s="2">
        <f t="shared" si="0"/>
        <v>2264000000</v>
      </c>
      <c r="K7" s="3">
        <f t="shared" si="1"/>
        <v>203760000</v>
      </c>
    </row>
    <row r="8" spans="1:11" x14ac:dyDescent="0.25">
      <c r="A8">
        <v>7</v>
      </c>
      <c r="B8" t="s">
        <v>15</v>
      </c>
      <c r="C8" t="s">
        <v>16</v>
      </c>
      <c r="D8">
        <v>273</v>
      </c>
      <c r="E8" t="s">
        <v>5</v>
      </c>
      <c r="F8" s="1">
        <v>1500000</v>
      </c>
      <c r="G8" s="1">
        <v>409500000</v>
      </c>
      <c r="H8" s="1">
        <v>36855000</v>
      </c>
      <c r="J8" s="2">
        <f t="shared" si="0"/>
        <v>409500000</v>
      </c>
      <c r="K8" s="3">
        <f t="shared" si="1"/>
        <v>36855000</v>
      </c>
    </row>
    <row r="9" spans="1:11" x14ac:dyDescent="0.25">
      <c r="A9">
        <v>8</v>
      </c>
      <c r="B9" t="s">
        <v>17</v>
      </c>
      <c r="C9" t="s">
        <v>18</v>
      </c>
      <c r="D9">
        <v>387</v>
      </c>
      <c r="E9" t="s">
        <v>5</v>
      </c>
      <c r="F9" s="1">
        <v>1700000</v>
      </c>
      <c r="G9" s="1">
        <v>657900000</v>
      </c>
      <c r="H9" s="1">
        <v>59211000</v>
      </c>
      <c r="J9" s="2">
        <f t="shared" si="0"/>
        <v>657900000</v>
      </c>
      <c r="K9" s="3">
        <f t="shared" si="1"/>
        <v>59211000</v>
      </c>
    </row>
    <row r="10" spans="1:11" x14ac:dyDescent="0.25">
      <c r="A10">
        <v>9</v>
      </c>
      <c r="B10" t="s">
        <v>19</v>
      </c>
      <c r="C10" t="s">
        <v>20</v>
      </c>
      <c r="D10">
        <v>53</v>
      </c>
      <c r="E10" t="s">
        <v>5</v>
      </c>
      <c r="F10" s="1">
        <v>9500000</v>
      </c>
      <c r="G10" s="1">
        <v>503500000</v>
      </c>
      <c r="H10" s="1">
        <v>45315000</v>
      </c>
      <c r="J10" s="2">
        <f t="shared" si="0"/>
        <v>503500000</v>
      </c>
      <c r="K10" s="3">
        <f t="shared" si="1"/>
        <v>45315000</v>
      </c>
    </row>
    <row r="11" spans="1:11" x14ac:dyDescent="0.25">
      <c r="A11">
        <v>10</v>
      </c>
      <c r="B11" t="s">
        <v>21</v>
      </c>
      <c r="C11" t="s">
        <v>20</v>
      </c>
      <c r="D11">
        <v>11</v>
      </c>
      <c r="E11" t="s">
        <v>5</v>
      </c>
      <c r="F11" s="1">
        <v>11000000</v>
      </c>
      <c r="G11" s="1">
        <v>121000000</v>
      </c>
      <c r="H11" s="1">
        <v>10890000</v>
      </c>
      <c r="J11" s="2">
        <f t="shared" si="0"/>
        <v>121000000</v>
      </c>
      <c r="K11" s="3">
        <f t="shared" si="1"/>
        <v>10890000</v>
      </c>
    </row>
    <row r="12" spans="1:11" x14ac:dyDescent="0.25">
      <c r="A12">
        <v>11</v>
      </c>
      <c r="B12" t="s">
        <v>22</v>
      </c>
      <c r="C12" t="s">
        <v>20</v>
      </c>
      <c r="D12">
        <v>290</v>
      </c>
      <c r="E12" t="s">
        <v>5</v>
      </c>
      <c r="F12" s="1">
        <v>9000000</v>
      </c>
      <c r="G12" s="1">
        <v>2610000000</v>
      </c>
      <c r="H12" s="1">
        <v>234900000</v>
      </c>
      <c r="J12" s="2">
        <f t="shared" si="0"/>
        <v>2610000000</v>
      </c>
      <c r="K12" s="3">
        <f t="shared" si="1"/>
        <v>234900000</v>
      </c>
    </row>
    <row r="13" spans="1:11" x14ac:dyDescent="0.25">
      <c r="A13">
        <v>12</v>
      </c>
      <c r="B13" t="s">
        <v>23</v>
      </c>
      <c r="C13" t="s">
        <v>20</v>
      </c>
      <c r="D13">
        <v>39</v>
      </c>
      <c r="E13" t="s">
        <v>5</v>
      </c>
      <c r="F13" s="1">
        <v>11000000</v>
      </c>
      <c r="G13" s="1">
        <v>429000000</v>
      </c>
      <c r="H13" s="1">
        <v>38610000</v>
      </c>
      <c r="J13" s="2">
        <f t="shared" si="0"/>
        <v>429000000</v>
      </c>
      <c r="K13" s="3">
        <f t="shared" si="1"/>
        <v>38610000</v>
      </c>
    </row>
    <row r="14" spans="1:11" x14ac:dyDescent="0.25">
      <c r="A14">
        <v>13</v>
      </c>
      <c r="B14" t="s">
        <v>24</v>
      </c>
      <c r="C14" t="s">
        <v>25</v>
      </c>
      <c r="D14">
        <v>54</v>
      </c>
      <c r="E14" t="s">
        <v>2</v>
      </c>
      <c r="F14" s="1">
        <v>3000000</v>
      </c>
      <c r="G14" s="1">
        <v>162000000</v>
      </c>
      <c r="H14" s="1">
        <v>14580000</v>
      </c>
      <c r="J14" s="2">
        <f t="shared" si="0"/>
        <v>162000000</v>
      </c>
      <c r="K14" s="3">
        <f t="shared" si="1"/>
        <v>14580000</v>
      </c>
    </row>
    <row r="15" spans="1:11" x14ac:dyDescent="0.25">
      <c r="A15">
        <v>14</v>
      </c>
      <c r="B15" t="s">
        <v>26</v>
      </c>
      <c r="C15" t="s">
        <v>25</v>
      </c>
      <c r="D15">
        <v>17</v>
      </c>
      <c r="E15" t="s">
        <v>5</v>
      </c>
      <c r="F15" s="1">
        <v>14500000</v>
      </c>
      <c r="G15" s="1">
        <v>246500000</v>
      </c>
      <c r="H15" s="1">
        <v>22185000</v>
      </c>
      <c r="J15" s="2">
        <f t="shared" si="0"/>
        <v>246500000</v>
      </c>
      <c r="K15" s="3">
        <f t="shared" si="1"/>
        <v>22185000</v>
      </c>
    </row>
    <row r="16" spans="1:11" x14ac:dyDescent="0.25">
      <c r="A16">
        <v>15</v>
      </c>
      <c r="B16" t="s">
        <v>27</v>
      </c>
      <c r="C16" t="s">
        <v>28</v>
      </c>
      <c r="D16">
        <v>325</v>
      </c>
      <c r="E16" t="s">
        <v>8</v>
      </c>
      <c r="F16" s="1">
        <v>4500000</v>
      </c>
      <c r="G16" s="1">
        <v>1462500000</v>
      </c>
      <c r="H16" s="1">
        <v>131625000</v>
      </c>
      <c r="J16" s="2">
        <f t="shared" si="0"/>
        <v>1462500000</v>
      </c>
      <c r="K16" s="3">
        <f t="shared" si="1"/>
        <v>131625000</v>
      </c>
    </row>
    <row r="17" spans="1:11" x14ac:dyDescent="0.25">
      <c r="A17">
        <v>16</v>
      </c>
      <c r="B17" t="s">
        <v>29</v>
      </c>
      <c r="C17" t="s">
        <v>30</v>
      </c>
      <c r="D17">
        <v>29</v>
      </c>
      <c r="F17" s="1">
        <v>7000000</v>
      </c>
      <c r="G17" s="1">
        <v>203000000</v>
      </c>
      <c r="H17" s="1">
        <v>18270000</v>
      </c>
      <c r="J17" s="2">
        <f t="shared" si="0"/>
        <v>203000000</v>
      </c>
      <c r="K17" s="3">
        <f t="shared" si="1"/>
        <v>18270000</v>
      </c>
    </row>
  </sheetData>
  <autoFilter ref="A1:H15" xr:uid="{9F99CD8C-1B9A-44CD-94CA-51967AF8CCE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119-1555</vt:lpstr>
      <vt:lpstr>پیش فاکتور40190</vt:lpstr>
      <vt:lpstr>PI-40190</vt:lpstr>
      <vt:lpstr>'119-1555'!Print_Area</vt:lpstr>
      <vt:lpstr>'پیش فاکتور40190'!Print_Area</vt:lpstr>
      <vt:lpstr>'پیش فاکتور40190'!Print_Titles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2022-09-13T08:16:30Z</cp:lastPrinted>
  <dcterms:created xsi:type="dcterms:W3CDTF">2022-09-12T14:15:05Z</dcterms:created>
  <dcterms:modified xsi:type="dcterms:W3CDTF">2022-09-13T13:59:51Z</dcterms:modified>
</cp:coreProperties>
</file>